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mc:AlternateContent xmlns:mc="http://schemas.openxmlformats.org/markup-compatibility/2006">
    <mc:Choice Requires="x15">
      <x15ac:absPath xmlns:x15ac="http://schemas.microsoft.com/office/spreadsheetml/2010/11/ac" url="C:\Users\aviat\Desktop\SOOP\STRACON\2024 Report\Data Book\"/>
    </mc:Choice>
  </mc:AlternateContent>
  <xr:revisionPtr revIDLastSave="0" documentId="13_ncr:1_{515D85E8-1BB1-4D77-9BD1-F1A9A6CBD560}" xr6:coauthVersionLast="47" xr6:coauthVersionMax="47" xr10:uidLastSave="{00000000-0000-0000-0000-000000000000}"/>
  <bookViews>
    <workbookView xWindow="-28920" yWindow="-120" windowWidth="29040" windowHeight="15840" tabRatio="737" xr2:uid="{00000000-000D-0000-FFFF-FFFF00000000}"/>
  </bookViews>
  <sheets>
    <sheet name="Cover Page &amp; Directory" sheetId="1" r:id="rId1"/>
    <sheet name="1 GRI and SASB Index" sheetId="2" r:id="rId2"/>
    <sheet name="2 Company Governance" sheetId="5" r:id="rId3"/>
    <sheet name="3 Climate Change" sheetId="20" r:id="rId4"/>
    <sheet name="4 Diversity, Equity &amp; Inclusion" sheetId="15" r:id="rId5"/>
    <sheet name="5 Economic Impact" sheetId="25" r:id="rId6"/>
    <sheet name="6 Environmental Impact" sheetId="6" r:id="rId7"/>
    <sheet name="7 Health &amp; Safety" sheetId="11" r:id="rId8"/>
    <sheet name="8 Human Rights" sheetId="24" r:id="rId9"/>
    <sheet name="9 Leadership and Culture" sheetId="21" r:id="rId10"/>
    <sheet name="10 Social Impact" sheetId="23" r:id="rId11"/>
    <sheet name="11 Talent Management" sheetId="22" r:id="rId12"/>
  </sheets>
  <definedNames>
    <definedName name="_xlnm._FilterDatabase" localSheetId="1" hidden="1">'1 GRI and SASB Index'!$B$8:$F$8</definedName>
    <definedName name="Z_4BAA369D_F9C2_4E47_AE75_1E7FBDAE8580_.wvu.FilterData" localSheetId="0" hidden="1">'Cover Page &amp; Directory'!$J$8:$J$18</definedName>
  </definedNames>
  <calcPr calcId="191028"/>
  <customWorkbookViews>
    <customWorkbookView name="Filter 1" guid="{4BAA369D-F9C2-4E47-AE75-1E7FBDAE8580}"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j7vaqIGwsxEOY8JMI/gTs7zq01yQ=="/>
    </ext>
  </extLst>
</workbook>
</file>

<file path=xl/calcChain.xml><?xml version="1.0" encoding="utf-8"?>
<calcChain xmlns="http://schemas.openxmlformats.org/spreadsheetml/2006/main">
  <c r="K29" i="5" l="1"/>
  <c r="K100" i="22" l="1"/>
  <c r="K99" i="22"/>
  <c r="J12" i="22"/>
  <c r="J18" i="23"/>
  <c r="J17" i="23"/>
  <c r="G18" i="23"/>
  <c r="G17" i="23"/>
  <c r="F18" i="23"/>
  <c r="F17" i="23"/>
  <c r="E18" i="23"/>
  <c r="E17" i="23"/>
  <c r="D18" i="23"/>
  <c r="D17" i="23"/>
  <c r="K18" i="23"/>
  <c r="K17" i="23"/>
  <c r="O14" i="11"/>
  <c r="O13" i="11"/>
  <c r="O12" i="11"/>
  <c r="I12" i="15"/>
  <c r="I11" i="15"/>
  <c r="J12" i="15"/>
  <c r="L224" i="5"/>
  <c r="L225" i="5"/>
  <c r="L226" i="5"/>
  <c r="L223" i="5"/>
  <c r="L75" i="5"/>
</calcChain>
</file>

<file path=xl/sharedStrings.xml><?xml version="1.0" encoding="utf-8"?>
<sst xmlns="http://schemas.openxmlformats.org/spreadsheetml/2006/main" count="3371" uniqueCount="1412">
  <si>
    <t>Data Tables and Index - Sustainability Report 2024</t>
  </si>
  <si>
    <t>Directory</t>
  </si>
  <si>
    <t>GRI and SASB Index</t>
  </si>
  <si>
    <t>Company Governance</t>
  </si>
  <si>
    <t>Climate Change</t>
  </si>
  <si>
    <t>Diversity, Equity and Inclusion</t>
  </si>
  <si>
    <t>Economic Impact</t>
  </si>
  <si>
    <t>Environmental Impact Management</t>
  </si>
  <si>
    <t>Health and Safety</t>
  </si>
  <si>
    <t>Human Rights</t>
  </si>
  <si>
    <t>Leadership and Culture</t>
  </si>
  <si>
    <t>Social Impact and Engagement</t>
  </si>
  <si>
    <t>Talent Management</t>
  </si>
  <si>
    <t>2024 Sustainability Report</t>
  </si>
  <si>
    <t>ESG Topic</t>
  </si>
  <si>
    <t>Indicator Number</t>
  </si>
  <si>
    <t>Description</t>
  </si>
  <si>
    <t>Report Directory</t>
  </si>
  <si>
    <t>Workbook Directory</t>
  </si>
  <si>
    <t>GRI 305-5</t>
  </si>
  <si>
    <t>Reduction of GHG emissions</t>
  </si>
  <si>
    <t>3 Climate Change</t>
  </si>
  <si>
    <t>GRI 302-4</t>
  </si>
  <si>
    <t>Reduction of energy consumption</t>
  </si>
  <si>
    <t>EM-MM-110a.2</t>
  </si>
  <si>
    <t>Discussion of long-term and short-term strategy or plan to manage Scope 1 emissions, emissions reduction targets, and an analysis of performance against those targets.  This has alignment with TCFD.</t>
  </si>
  <si>
    <t>Climate Change, pg. 50</t>
  </si>
  <si>
    <t>GRI 201-2</t>
  </si>
  <si>
    <t>Financial implications and other risks and opportunities due to climate change</t>
  </si>
  <si>
    <t xml:space="preserve">GRI 2-1 </t>
  </si>
  <si>
    <t>Organizational details</t>
  </si>
  <si>
    <t>About STRACON Group, pg. 4</t>
  </si>
  <si>
    <t>2 Company Governance</t>
  </si>
  <si>
    <t>GRI 2-2</t>
  </si>
  <si>
    <t>Entities included in the organization’s sustainability reporting</t>
  </si>
  <si>
    <t>About this Report, pg. 2</t>
  </si>
  <si>
    <t>GRI 2-3</t>
  </si>
  <si>
    <t>Reporting period, frequency and contact point</t>
  </si>
  <si>
    <t>GRI 2-4</t>
  </si>
  <si>
    <t>Restatements of information</t>
  </si>
  <si>
    <t>SASB IF-EN-000.A</t>
  </si>
  <si>
    <t>Number of active projects</t>
  </si>
  <si>
    <t>STRACON Group - Operational Scale and Growth, pg. 6</t>
  </si>
  <si>
    <t>SASB IF-EN-000.B</t>
  </si>
  <si>
    <t>Number of commissioned projects</t>
  </si>
  <si>
    <t>SASB IF-EN-000.C</t>
  </si>
  <si>
    <t>Total backlog</t>
  </si>
  <si>
    <t>GRI 2-6</t>
  </si>
  <si>
    <t>Activities, value chain and other business relationships</t>
  </si>
  <si>
    <t>About STRACON Group, pg. 4; About STRACON Group, pg. 4, pg. 8</t>
  </si>
  <si>
    <t>GRI 2-7</t>
  </si>
  <si>
    <t>Employees</t>
  </si>
  <si>
    <t>Where We Work, Build, and Deliver pg. 9</t>
  </si>
  <si>
    <t>EM-MM-000.B</t>
  </si>
  <si>
    <t>Total number of employees, percentage contractors</t>
  </si>
  <si>
    <t>GRI 2-8</t>
  </si>
  <si>
    <t>Workers who are not employees</t>
  </si>
  <si>
    <t>GRI 14.22.6</t>
  </si>
  <si>
    <t>Beneficial owners</t>
  </si>
  <si>
    <t>GRI 2-9</t>
  </si>
  <si>
    <t>Governance structure and composition</t>
  </si>
  <si>
    <t>About STRACON Group, pg. 4, pg. 17</t>
  </si>
  <si>
    <t>GRI 2-10</t>
  </si>
  <si>
    <t>Nomination and selection of the highest governance body</t>
  </si>
  <si>
    <t>About the Board  of Directors, pg. 18</t>
  </si>
  <si>
    <t>GRI 2-11</t>
  </si>
  <si>
    <t>Chair of the highest governance body</t>
  </si>
  <si>
    <t>GRI 2-12</t>
  </si>
  <si>
    <t>Role of the highest governance body in overseeing the management of impacts</t>
  </si>
  <si>
    <t>GRI 2-13</t>
  </si>
  <si>
    <t>Delegation of responsibility for managing impacts</t>
  </si>
  <si>
    <t>GRI 2-14</t>
  </si>
  <si>
    <t>Role of the highest governance body in sustainability reporting</t>
  </si>
  <si>
    <t>Board Committees, pg. 19</t>
  </si>
  <si>
    <t>GRI 2-15</t>
  </si>
  <si>
    <t>Conflicts of interest</t>
  </si>
  <si>
    <t>GRI 2-16</t>
  </si>
  <si>
    <t>Communication of critical concerns</t>
  </si>
  <si>
    <t>GRI 2-17</t>
  </si>
  <si>
    <t>Collective knowledge of the highest governance body</t>
  </si>
  <si>
    <t>GRI 2-18</t>
  </si>
  <si>
    <t>Evaluation of the performance of the highest governance body</t>
  </si>
  <si>
    <t>GRI 2-19</t>
  </si>
  <si>
    <t>Remuneration policies</t>
  </si>
  <si>
    <t>GRI 2-20</t>
  </si>
  <si>
    <t>Process to determine remuneration</t>
  </si>
  <si>
    <t>GRI 2-21</t>
  </si>
  <si>
    <t>Annual total compensation ratio</t>
  </si>
  <si>
    <t>GRI 2-22</t>
  </si>
  <si>
    <t>Statement on sustainable development strategy</t>
  </si>
  <si>
    <t>Letter from CEO, Pg. C;  Message from the  Chairman of the Board, Pg. B</t>
  </si>
  <si>
    <t>GRI 2-23</t>
  </si>
  <si>
    <t>Policy commitments</t>
  </si>
  <si>
    <t>Governing For Business Sustainability, pg. 20</t>
  </si>
  <si>
    <t>GRI 2-25</t>
  </si>
  <si>
    <t>Processes to remediate negative impacts</t>
  </si>
  <si>
    <t>GRI 2-26</t>
  </si>
  <si>
    <t>Mechanisms for seeking advice and raising concerns</t>
  </si>
  <si>
    <t>GRI 2-27</t>
  </si>
  <si>
    <t>Compliance with laws and regulations</t>
  </si>
  <si>
    <t>GRI 2-28</t>
  </si>
  <si>
    <t>Membership associations</t>
  </si>
  <si>
    <t>Memberships, pg. 12</t>
  </si>
  <si>
    <t>GRI 2-29</t>
  </si>
  <si>
    <t>Approach to stakeholder engagement</t>
  </si>
  <si>
    <t>GRI 2-30</t>
  </si>
  <si>
    <t>Collective bargaining agreements</t>
  </si>
  <si>
    <t>GRI 201-4</t>
  </si>
  <si>
    <t xml:space="preserve">Financial assistance received from government </t>
  </si>
  <si>
    <t>GRI 406-1</t>
  </si>
  <si>
    <t>Incidents of discrimination and corrective actions taken</t>
  </si>
  <si>
    <t>4 Diversity, Equity and Inclusion</t>
  </si>
  <si>
    <t xml:space="preserve">GRI 405-1 </t>
  </si>
  <si>
    <t>Diversity of governance bodies and employees</t>
  </si>
  <si>
    <t>About the Board  of Directors, pg. 18; Diversity at STRACON Group, pg. 35</t>
  </si>
  <si>
    <t>GRI 405-2</t>
  </si>
  <si>
    <t>Ratio of basic salary and remuneration of women to men</t>
  </si>
  <si>
    <t>Ratio of Basic Salary Average, Women to Men, pg. 37</t>
  </si>
  <si>
    <t>GRI 14.21.5</t>
  </si>
  <si>
    <t>Gender Equity</t>
  </si>
  <si>
    <t>Diversity, Equity &amp; Inclusion (DEI), pg. 34</t>
  </si>
  <si>
    <t>GRI 204-1</t>
  </si>
  <si>
    <t>Proportion of spending on local suppliers</t>
  </si>
  <si>
    <t>Local Procurement Data for 2024, pg. 44</t>
  </si>
  <si>
    <t>5 Economic Impact</t>
  </si>
  <si>
    <t>GRI 202-1</t>
  </si>
  <si>
    <t>Ratios of standard entry level wage by gender compared to local minimum wage</t>
  </si>
  <si>
    <t>Ratios of Standard Entry-Level Wage by Gender  Compared to Local Minimum Wage, pg. 46</t>
  </si>
  <si>
    <t>GRI 202-2</t>
  </si>
  <si>
    <t xml:space="preserve">Proportion of senior management hired from the local community </t>
  </si>
  <si>
    <t>Proportion of Senior Management Hired From the Local Community in 2024, pg. 47</t>
  </si>
  <si>
    <t>GRI 203-1</t>
  </si>
  <si>
    <t>Infrastructure investments and services supported</t>
  </si>
  <si>
    <t>Community Development, pg. 40</t>
  </si>
  <si>
    <t>GRI 203-2</t>
  </si>
  <si>
    <t>Significant indirect economic impacts</t>
  </si>
  <si>
    <t>GRI 101-2</t>
  </si>
  <si>
    <t xml:space="preserve">Management of biodiversity impacts </t>
  </si>
  <si>
    <t>Biodiversity, pg. 52</t>
  </si>
  <si>
    <t>6 Environmental Impact</t>
  </si>
  <si>
    <t>GRI 101-4</t>
  </si>
  <si>
    <t>Identification of biodiversity impacts</t>
  </si>
  <si>
    <t>Environmental Impact Management, pg. 48; Biodiversity, pg. 52</t>
  </si>
  <si>
    <t>GRI 101-5</t>
  </si>
  <si>
    <t>Locations with biodiversity impacts</t>
  </si>
  <si>
    <t>GRI 101-6</t>
  </si>
  <si>
    <t>Direct drivers of biodiversity loss</t>
  </si>
  <si>
    <t>GRI 101-7</t>
  </si>
  <si>
    <t>Changes to the state of biodiversity</t>
  </si>
  <si>
    <t>GRI 101-8</t>
  </si>
  <si>
    <t>Ecosystem services</t>
  </si>
  <si>
    <t>GRI 303-1</t>
  </si>
  <si>
    <t>Interactions with water as a shared resource</t>
  </si>
  <si>
    <t>Water Stewardship, pg. 51</t>
  </si>
  <si>
    <t>GRI 306-1</t>
  </si>
  <si>
    <t>Waste generation and significant waste-related impacts</t>
  </si>
  <si>
    <t>Waste Management, pg. 51</t>
  </si>
  <si>
    <t>GRI 306-2</t>
  </si>
  <si>
    <t>Management of significant waste-related impacts</t>
  </si>
  <si>
    <t xml:space="preserve">GRI 403-1 </t>
  </si>
  <si>
    <t>Occupational health and safety management system</t>
  </si>
  <si>
    <t>Health, Safety, and Wellness, pg. 30</t>
  </si>
  <si>
    <t>7 Health and Safety</t>
  </si>
  <si>
    <t xml:space="preserve">GRI 403-2 </t>
  </si>
  <si>
    <t>Hazard identification, risk assessment, and incident investigation</t>
  </si>
  <si>
    <t xml:space="preserve">GRI 403-3 </t>
  </si>
  <si>
    <t>Occupational health services</t>
  </si>
  <si>
    <t>GRI 403-4</t>
  </si>
  <si>
    <t>Worker participation, consultation, and communication on occupational health and safety</t>
  </si>
  <si>
    <t xml:space="preserve">GRI 403-5 </t>
  </si>
  <si>
    <t>Worker training on occupational health and safety</t>
  </si>
  <si>
    <t xml:space="preserve">GRI 403-6 </t>
  </si>
  <si>
    <t>Promotion of worker health</t>
  </si>
  <si>
    <t xml:space="preserve">GRI 403-7 </t>
  </si>
  <si>
    <t>Prevention and mitigation of occupational health and safety impacts directly linked by business relationships</t>
  </si>
  <si>
    <t xml:space="preserve">GRI 403-8 </t>
  </si>
  <si>
    <t>Workers covered by an occupational health and safety management system</t>
  </si>
  <si>
    <t xml:space="preserve">GRI 403-9 </t>
  </si>
  <si>
    <t>Work-related injuries</t>
  </si>
  <si>
    <t>EM-MM-320a.1</t>
  </si>
  <si>
    <t>(1) All-incidence rate, (2) fatality rate, (3) near miss frequency rate (NMFR) and (4) average hours of health, safety, and emergency response training for (a) direct employees and (b) contract employees</t>
  </si>
  <si>
    <t>IF-EN-320a.1</t>
  </si>
  <si>
    <t>(1) Total recordable incident rate (TRIR) and (2) fatality rate for (a) direct employees and (b) contract employees</t>
  </si>
  <si>
    <t xml:space="preserve">GRI 403-10 </t>
  </si>
  <si>
    <t>Work-related ill health</t>
  </si>
  <si>
    <t>GRI 408-1</t>
  </si>
  <si>
    <t>Operations and suppliers at significant risk for incidents of child labour</t>
  </si>
  <si>
    <t>8 Human Rights</t>
  </si>
  <si>
    <t>GRI 409-1</t>
  </si>
  <si>
    <t xml:space="preserve">Operations and suppliers at significant risk for incidents of forced or compulsory labour </t>
  </si>
  <si>
    <t>GRI 410-1</t>
  </si>
  <si>
    <t>Security personnel trained in human rights policies or procedures</t>
  </si>
  <si>
    <t>GRI 205-1</t>
  </si>
  <si>
    <t>Operations assessed for risks related to corruption</t>
  </si>
  <si>
    <t>9 Leadership and Culture</t>
  </si>
  <si>
    <t xml:space="preserve">GRI 205-2 </t>
  </si>
  <si>
    <t>Communication and training about anti-corruption policies and procedures</t>
  </si>
  <si>
    <t>GRI 205-3</t>
  </si>
  <si>
    <t>Confirmed incidents of corruption and actions taken</t>
  </si>
  <si>
    <t>GRI 206-1</t>
  </si>
  <si>
    <t xml:space="preserve">Legal actions for anti-competitive behaviour, anti-trust, and monopoly practices </t>
  </si>
  <si>
    <t>EM-MM-510a.1</t>
  </si>
  <si>
    <t>Description of the management system for prevention of corruption and bribery throughout the value chain</t>
  </si>
  <si>
    <t>Leadership and Culture, pg. 24</t>
  </si>
  <si>
    <t xml:space="preserve">IF-EN-510a.2 </t>
  </si>
  <si>
    <t>Total amount of monetary losses as a result of legal proceedings associated with charges of (1) bribery or corruption and (2) anti-competitive practices</t>
  </si>
  <si>
    <t>Social Impact</t>
  </si>
  <si>
    <t xml:space="preserve">GRI 203-1 </t>
  </si>
  <si>
    <t>10 Social Impact</t>
  </si>
  <si>
    <t>GRI 14.9.6</t>
  </si>
  <si>
    <t>Local Employment</t>
  </si>
  <si>
    <t>Local Employment  and Procurement, pg. 43</t>
  </si>
  <si>
    <t>GRI 14.11.3</t>
  </si>
  <si>
    <t>Indigenous People</t>
  </si>
  <si>
    <t>Social Impact, pg. 38</t>
  </si>
  <si>
    <t>GRI 413-1</t>
  </si>
  <si>
    <t>Operations with local community engagement, impact assessments, and development programs</t>
  </si>
  <si>
    <t>EM-MM-210b.2</t>
  </si>
  <si>
    <t>Number and duration of non-technical delays</t>
  </si>
  <si>
    <t xml:space="preserve">GRI 401-1 </t>
  </si>
  <si>
    <t>New employee hires and employee turnover</t>
  </si>
  <si>
    <t>Employee Hires and Turnover (by gender and age group), pg. 27</t>
  </si>
  <si>
    <t>11 Talent Management</t>
  </si>
  <si>
    <t xml:space="preserve">GRI 401-2 </t>
  </si>
  <si>
    <t>Benefits provided to full-time employees that are not provided to temporary or part-time employees</t>
  </si>
  <si>
    <t xml:space="preserve">GRI 404-1 </t>
  </si>
  <si>
    <t>Average hours of training per year per employee</t>
  </si>
  <si>
    <t>Average training hours per employee, pg. 28</t>
  </si>
  <si>
    <t>GRI 404-2</t>
  </si>
  <si>
    <t>Programs for upgrading employee skills and transition assistance programs</t>
  </si>
  <si>
    <t>Talent Development Programs, pg. 28</t>
  </si>
  <si>
    <t>GRI 404-3</t>
  </si>
  <si>
    <t>Percentage of employees receiving regular performance and career development reviews</t>
  </si>
  <si>
    <t>GRI 401-3</t>
  </si>
  <si>
    <t>Parental Leave</t>
  </si>
  <si>
    <t>GRI 402-1</t>
  </si>
  <si>
    <t xml:space="preserve">Minimum notice periods regarding operational changes </t>
  </si>
  <si>
    <t>EM-MM-310a.2</t>
  </si>
  <si>
    <t xml:space="preserve">EM-MM-310a.2 - (1) Number and (2) duration of strikes and lockouts </t>
  </si>
  <si>
    <t>GRI 201-3</t>
  </si>
  <si>
    <t>Defined benefit plan obligations and other retirement plans</t>
  </si>
  <si>
    <t>GRI 14.20.3</t>
  </si>
  <si>
    <t>Strikes and lockouts</t>
  </si>
  <si>
    <t>GRI 3-1</t>
  </si>
  <si>
    <t>Process to determine material topics</t>
  </si>
  <si>
    <t>The Materiality Process, pg. 14</t>
  </si>
  <si>
    <t>GRI 3-2</t>
  </si>
  <si>
    <t>List of material topics</t>
  </si>
  <si>
    <t>Materiality Assessment Results, pg. 15</t>
  </si>
  <si>
    <t>GRI 3-3</t>
  </si>
  <si>
    <t>Management of material topics</t>
  </si>
  <si>
    <t>Throughout the report</t>
  </si>
  <si>
    <t xml:space="preserve">General Disclosures: Activities, Governance, Strategy, Policies, Practices, Stakeholder engagement	</t>
  </si>
  <si>
    <t>The organization and its reporting practices</t>
  </si>
  <si>
    <t>GRI 2-1</t>
  </si>
  <si>
    <t>DUMAS</t>
  </si>
  <si>
    <t>AMECO</t>
  </si>
  <si>
    <t>STRACON S.A.</t>
  </si>
  <si>
    <t>STRACON Engineering</t>
  </si>
  <si>
    <t>STRACON Tech</t>
  </si>
  <si>
    <t>STRACON Holdings</t>
  </si>
  <si>
    <t>STRACON Group (Total)</t>
  </si>
  <si>
    <t>a. Legal name</t>
  </si>
  <si>
    <t>Dumas Contracting Ltd. (Subsidiaries - Dumas Contracting USA Inc. and Grupo Minero Dumas Mexico, S.A. de C.V.)</t>
  </si>
  <si>
    <t>AMECO Chile SpA</t>
  </si>
  <si>
    <t>STRACON Perú S.A.
STRACON Chile SpA
STRACON International S.A.C. Sucursal Colombia
Consorcio Besalco STRACON</t>
  </si>
  <si>
    <t xml:space="preserve">STRACON Perú S.A. </t>
  </si>
  <si>
    <t>STRACON Technologies S.A.C.
STRACON Technologies SpA (ex OMT)
STRACON Technologies SpA</t>
  </si>
  <si>
    <t>STRACON Holdings S.A.</t>
  </si>
  <si>
    <t>b. Nature of ownership and legal form</t>
  </si>
  <si>
    <t>Private company</t>
  </si>
  <si>
    <t>SpA belonging 100% to NewCo; NewCo belongs 100% to STRACON International</t>
  </si>
  <si>
    <t>Shares - Sociedad Anónima, Sociedad por Acciones, Sucursal de Sociedad Anónima Cerrada</t>
  </si>
  <si>
    <t>Shares- Sociedad Anónima</t>
  </si>
  <si>
    <t>Shares - Sociedad Anónima Cerrada, Sociedad por Acciones</t>
  </si>
  <si>
    <t>Shares - Sociedad Anónima</t>
  </si>
  <si>
    <t>c. Location of its headquarters</t>
  </si>
  <si>
    <t>Toronto, Ontario, Canada</t>
  </si>
  <si>
    <t>Isidora Goyenechea 3162, oficina 501, Las Condes, Santiago, Chile</t>
  </si>
  <si>
    <t>Lima &amp; Santiago</t>
  </si>
  <si>
    <t>Lima</t>
  </si>
  <si>
    <t>d. Countries of operation</t>
  </si>
  <si>
    <t>Canada, Mexico, USA</t>
  </si>
  <si>
    <t>Chile</t>
  </si>
  <si>
    <t>Peru, Chile, Colombia, Dominican Republic &amp; Ecuador</t>
  </si>
  <si>
    <t>Peru &amp; Chile</t>
  </si>
  <si>
    <t>Peru</t>
  </si>
  <si>
    <t>a. List all its entities included in this sustainability report.</t>
  </si>
  <si>
    <t>STRACON Perú S.A.
STRACON Chile SpA
STRACON International  S.A.C (including its branchs)
STRACON México S.A. de C.V.
Consorcio BESALCO STRACON</t>
  </si>
  <si>
    <t>STRACON Perú S.A.
STRACON Chile SpA
STRACON Ingeniería S.A.C.</t>
  </si>
  <si>
    <t>STRACON Technologies S.A.C.
STRACON Technologies SpA.</t>
  </si>
  <si>
    <t>The entities included in our consolidated audited financial statements of STRACON Holdings S.A. are:
Perú
- STRACON Holdings S.A.
- STRACON Perú S.A.
- Dumas Holdings Inc.
- Dumas Contracting Ltda.
- Grupo Minero Dumas México S.A. of C.V.
- Creeco Dumas Mining Inc.
- STRACON Chile S.P.A
- STRACON International S.A.C. (includes branches)
- STRACON Mexico S.A. de C.V.
- STRACON USA LLC
- STRACON Technologies S.A.C.
- STRACON Maquinarias S.A.C.
- AMECO Chile SpA.
- STRACON Ingeniería SAC
- STRACON TECH SpA.</t>
  </si>
  <si>
    <t>b. If the organization has audited consolidated financial statements or financial information filed on public record, specify the differences between the list of entities included in its financial reporting and the list included in its sustainability reporting.</t>
  </si>
  <si>
    <t>The organization has audited consolidated financial statements under IFRS but it is not required to file on public record. There are some entities which have no business activities in the year which are excluded</t>
  </si>
  <si>
    <t xml:space="preserve">None  </t>
  </si>
  <si>
    <t>STRACON only consolidated information for Group purposes, so Group consolidated financial statements includes companies from STRACON Engineering, TECH, Holdings, and others.</t>
  </si>
  <si>
    <t>c. If the organization consists of multiple entities, explain the approach used for consolidating the information, including:
i. whether the approach involves adjustments to information for minority interests.</t>
  </si>
  <si>
    <t>There are no minority interests as subsidiaries are 100% owned.</t>
  </si>
  <si>
    <t>Only one legal entity</t>
  </si>
  <si>
    <t>Our consolidation approach in preparing our consolidated audited financial statements involves adjustments according to IFRS. For 2024, we do not have a non-controlling participation.</t>
  </si>
  <si>
    <t>c. If the organization consists of multiple entities, explain the approach used for consolidating the information, including:
ii. how the approach takes into account mergers, acquisitions, and disposal of entities or parts of entities.</t>
  </si>
  <si>
    <t>There are no mergers, acquisitions, or disposal of entities in the Dumas group in 2023.</t>
  </si>
  <si>
    <t>Not applicable</t>
  </si>
  <si>
    <t>Our consolidation approach in preparing our consolidated audited financial statements considers mergers, acquisitions, and disposals of entities or parts of entities, so when it occurs the financial statements include the assets, liabilities, and operations of the acquired entity in accordance with IFRS of our consolidated financial statements). Similarly, when an entity or part of an entity is disposed of, the financial statements are adjusted to remove the assets, liabilities, and operations related to the disposal.  During 2024, no acquisitions were made.</t>
  </si>
  <si>
    <t>c. If the organization consists of multiple entities, explain the approach used for consolidating the information, including:
iii. whether and how the approach differs across the disclosures in this Standard and across material topics.</t>
  </si>
  <si>
    <t>There are  no differences in approach.</t>
  </si>
  <si>
    <t>No</t>
  </si>
  <si>
    <t>The approach is based on IFRS</t>
  </si>
  <si>
    <t>a. Specify the reporting period for, and the frequency of, its sustainability reporting.</t>
  </si>
  <si>
    <t>January 1 - December 31, 2024; Annual</t>
  </si>
  <si>
    <t>b. Specify the reporting period for its financial reporting and, if it does not align with the period for its sustainability reporting, explain the reason for this.</t>
  </si>
  <si>
    <t>January 1 - December 31, 2024</t>
  </si>
  <si>
    <t>January 1-December 31, 2024, yearly</t>
  </si>
  <si>
    <t>We prepared main financial statements monthly.</t>
  </si>
  <si>
    <t>c. Report the publication date of the report or reported information.</t>
  </si>
  <si>
    <t>d. Specify the contact point for questions about the report or reported information.</t>
  </si>
  <si>
    <t>Sarah MacDonald
smacdonald@dumasmining.com</t>
  </si>
  <si>
    <t>Layla Gonzales
Layla.Gonzales@amecosa.com</t>
  </si>
  <si>
    <t>Johanna Albert 
johanna.albert@stracon.com</t>
  </si>
  <si>
    <t>SASB IF-EN-000.A, IF-EN-000.B, IF-EN-000.C</t>
  </si>
  <si>
    <t xml:space="preserve">STRACON Group (Total) </t>
  </si>
  <si>
    <t>STRACON Group 2023</t>
  </si>
  <si>
    <t>N/A</t>
  </si>
  <si>
    <t>Total backlog ($USD)</t>
  </si>
  <si>
    <t>Activities and workers</t>
  </si>
  <si>
    <t>GRI 2-6, 2-7, 2-8, EM-MM-000.B</t>
  </si>
  <si>
    <t>a. Report the sector(s) in which it is active.</t>
  </si>
  <si>
    <t>Mining</t>
  </si>
  <si>
    <t>b. Describe its value chain, including: i. the organization’s activities, products, services, and markets served.</t>
  </si>
  <si>
    <t>Underground mining construction and development, shaft sinking, raising, engineering</t>
  </si>
  <si>
    <t>Operation Support Services:
-Lifting and hoisting services designed for mining equipment assembly, plant maintenance and others
-Support equipment pool designed to deliver transversal support to all areas of any mining project
Mining Services:
-Mining Services customized to support client in all activities of that are additional to their production and extraction processes
-Material loading and hauling services that  enable Client optimizing and transporting material efficiently</t>
  </si>
  <si>
    <t>We are a leading team with more than 20 years of experience providing integrated solutions in the mining sector, both open pit and underground, in America and Oceania. Our services cover all stages of a mining project, and our multiculturalism allows us to adapt to diverse countries and cultures. From planning and constructability, construction, operation, transfer to the client and mine closure, we provide integrated services that cover the entire lifecycle of a mine. Our services are grouped into: a) Open Pit: We are specialists in the implementation of new technologies and flexible business models in open-pit mining operations. b) Underground Mining: We build and operate underground mines internationally. We add to our experience, the expertise of our subsidiary Dumas, with over 30 years of experience. c) Construction Services: We build all kinds of highly complex mining infrastructure in the main mines of the region, facing a variety of climatic and geographical conditions.</t>
  </si>
  <si>
    <t>We create and deliver value at every stage, from engineering to operation, through our comprehensive and integrated approach. Our Business Lines are designed to meet the diverse needs of our clients, ensuring efficiency, innovation, and excellence at every step.
Engineering​: Conceptual project design, trade-off analysis of solutions, value engineering and optimization, and detailed engineering.​
Industrial Construction​: Vertical packages ranging from industrial concrete to commissioning.​
EPC​:Starting from prefeasibility with design, we carry out procurement as the core of the business and complete the delivery with construction up to commissioning.​
BOOT​
We structure the project, including financing, execute the EPC as part of the delivery, and continue long-term with the operation and maintenance of the infrastructure.</t>
  </si>
  <si>
    <t>We are the technology company of STRACON Group, dedicated to creating value through innovation for the mining industry. We specialize in developing technological solutions that improve operational efficiency, reduce risks, and enhance safety.
With a strong presence throughout the Americas, STRACON Tech offers innovative and reliable solutions focused on OT and IT across the region.
We are a Mining Tech company, combining deep sector knowledge with the application of our technologies.
From real-time monitoring systems to fleet management platforms, we offer reliable and customized solutions to meet the unique needs of each client.
OUR PHILOSOPHY
We are aligned with market trends where our focus is the constant pursuit of operational efficiency, thus contributing to a more sustainable future.
ZERO ENTRY
Solutions for a remote, autonomous, and integrated operation.
ZERO INEFFICIENCIES
Solutions that create value with the help of advanced analytics and artificial intelligence that significantly improve operational KPIs.
ZERO CARBON EMISSIONS
Solutions focused on energy transition, decarbonization, electrification, energy and water efficiency, and waste treatment.</t>
  </si>
  <si>
    <t>STRACON Group is at the forefront of specialty mining services throughout the Americas, utilizing cutting-edge processes and technology for both open pit and underground mines. With over three decades of success serving multinational mining companies, we are a trusted partner known for our operational expertise, ESG performance, safety record, and innovative solutions.
With corporate offices in Lima, Santiago, and Toronto, we are strategically located to support mining clients and contribute to the global energy transition.
A leader in mining services across the Americas:
STRACON Group is a rapidly growing provider of innovative operations solutions and technologies to the mining sectors of North, Central, and South America. We serve as a bridge between communities and mining companies to enhance relationships and sustainable outcomes.
Deploying technologies to enhance safety and efficiency:
Mining companies rely on STRACON Group´s digital technologies in the areas of communications, big data, machine learning, and artificial intelligence to enhance the operational efficiency, productivity, sustainability, and safety of their mining operations.
An industry leader in health, safety and sustainability:
Our clients work with us because we are an industry leader in health, safety, and sustainability performance. Our award-winning safety programs continue to deliver industry leading results. Protecting people and the environment is our priority.</t>
  </si>
  <si>
    <t>b. Describe its value chain, including: ii. the organization’s supply chain.</t>
  </si>
  <si>
    <t>Mobile equipment, parts, building material consummables, fuel/oil/lubricants, transportation, utilities, business supplies</t>
  </si>
  <si>
    <t>AMECO provides services that combine equipment purchased from main equipment vendors, operation provided by trained and certified operators, and maintenance performed on the equipment by trained and certified mechanics and consumables, spare parts, ground engagement tools and others purchased from suppliers</t>
  </si>
  <si>
    <t>Supply Chain Management Overview
Effective supply chain management is a key driver of competitive advantage and cost efficiency, directly contributing to increased profitability. A well-structured and efficient supply chain is critical to a company’s success due to its significant impact on overall performance.
Our Supply Chain area is organized into six specialized sub-areas:
1. Acquisition of Goods and Services: Our goal is to guarantee a seamless flow of goods and services to sustain or enhance operational performance. By prioritizing category-based purchasing strategies, we deliver faster and more reliable procurement while optimizing efficiency and reducing manual effort.
2. Planning and Expediting: We ensure projects progress smoothly by meticulously planning and scheduling supply requirements, including materials, equipment, and services. Additionally, we monitor key control milestones to maintain alignment with logistics goals and timelines.
3. Master Data Management: We focus on creating an accessible, streamlined, and accurate taxonomy that serves as the foundation for a dependable master list of materials. This helps reduce complexity and enhances material management.
4. Contract Management: Our contract management process formalizes agreements with suppliers to ensure adherence to agreed terms. This prevents deviations in delivery timelines or quality, protecting the organization from contractual risks.
5. Transportation and COMEX Management: We optimize transportation planning, monitoring, and execution by leveraging detailed insights into routes, major import hubs, nationalization processes, and domestic transfers. This ensures cost-effective and timely logistics operations.
6. Warehouse Management: We oversee the handling and management of materials, including receiving, dispatching, and inventory cycle counting. This approach minimizes stockouts, prevents the accumulation of unused assets, and enables efficient material usage.
Supporting Systems: To achieve excellence across all sub-areas, we rely on advanced tools and technologies, including: E-Contract, Power BI, Winshuttle, MS Office 365, SAP, Code Requirement System. Each system enhances our capabilities, enabling data-driven decision-making, efficient workflows, and improved collaboration across departments.
By integrating these sub-areas and tools, we ensure supply chain efficiency, cost reduction, and measurable business impact.</t>
  </si>
  <si>
    <t>b. Describe its value chain, including: iii. the entities downstream from the organization and their activities.</t>
  </si>
  <si>
    <t>Mining companies</t>
  </si>
  <si>
    <t>During 2024 our main clients were:
Sociedad Punta Lobos (Mina Kainita)
Lundin Mining (Caserones)
Antofagasta Minerals (Centinela, Pelambres, Antucoya, Zaldívar)
CODELCO (Andina and Salvador Divisions)
Capstone Copper (Mantoverde)
KGHM-South 32 (Sierra Gorda SCM)
Kinross (Mantos de Oro)</t>
  </si>
  <si>
    <t>The entities included in our consolidated audited financial statements of STRACON Holdings S.A. are:
Perú
-STRACON Holdings S.A. 
-STRACON Perú S.A.
-Dumas Holdings Inc.
-Dumas Contracting Ltda.
-Grupo Minero Dumas México S.A. of C.V. 
-Creeco Dumas Mining Inc.
-STRACON Chile S.P.A
-STRACON International S.A.C. (includes branches)
-STRACON Mexico S.A. de C.V.
-STRACON USA LLC
-STRACON Technologies S.A.C. 
-STRACON Maquinarias S.A.C.
-AMECO Chile SpA.
-STRACON Ingeniería SAC
-STRACON TECH SpA.</t>
  </si>
  <si>
    <t>c. Report other relevant business relationships.</t>
  </si>
  <si>
    <t>d. Describe significant changes in 2-6-a, 2-6-b, and 2-6-c compared to the previous reporting period.</t>
  </si>
  <si>
    <t>No significant changes</t>
  </si>
  <si>
    <t>a. Report the total number of employees, and a breakdown of this total by gender and by region.</t>
  </si>
  <si>
    <t>Total employees</t>
  </si>
  <si>
    <t>Male</t>
  </si>
  <si>
    <t>Female</t>
  </si>
  <si>
    <t>Other</t>
  </si>
  <si>
    <t>Not disclosed</t>
  </si>
  <si>
    <t>b. Report the total number of: 
i. Permanent employees, and a breakdown by gender and by region.</t>
  </si>
  <si>
    <t>b. Report the total number of: 
ii. Temporary employees, and a breakdown by gender and by region.</t>
  </si>
  <si>
    <t>b. Report the total number of: 
iii. Non-guaranteed hours employees, and a breakdown by gender and by region.</t>
  </si>
  <si>
    <t>b. Report the total number of: 
iv. Full-time employees, and a breakdown by gender and by region.</t>
  </si>
  <si>
    <t>b. Report the total number of: 
v. Part-time employees, and a breakdown by gender and by region.</t>
  </si>
  <si>
    <t>c. Describe the methodologies and assumptions used to compile the data, including whether the numbers are reported:
i. In head count, full-time equivalent (FTE), or using another methodology.</t>
  </si>
  <si>
    <t>head count</t>
  </si>
  <si>
    <t>Headcount</t>
  </si>
  <si>
    <t>c. Describe the methodologies and assumptions used to compile the data, including whether the numbers are reported:
ii. At the end of the reporting period, as an average across the reporting period, or using another methodology.</t>
  </si>
  <si>
    <t>At the end of reporting period</t>
  </si>
  <si>
    <t>At the end of the reporting period</t>
  </si>
  <si>
    <t>at the end of the reporting period</t>
  </si>
  <si>
    <t>d. Report contextual information necessary to understand the data reported under 2-7-a and 2-7-b.</t>
  </si>
  <si>
    <t>We have a Human Capital Management program (UKG) where all employees are listed.  We can search for a specific date and apply categories</t>
  </si>
  <si>
    <t>HHRR information reflected in the current payroll system</t>
  </si>
  <si>
    <t>e. Describe significant fluctuations in the number of employees during the reporting period and between reporting periods.</t>
  </si>
  <si>
    <t>N/A - we provided point in time numbers.  However, we do realize fluctuations in workforce throughout the year due to new projects, changes in scope of work, and completions of projects.</t>
  </si>
  <si>
    <t>During 2024 we renewed two important projects: Codelco Division Salvador and Mantoverde, executed several major spot services during the year in MLP, Antucoya, Centinela and Zaldívar and short term scope of services in Caserones.</t>
  </si>
  <si>
    <t>There is no fluctuation during the reporting period that needs clarification. However, compared to the previous year (2023), this year the headcount data for the business in Chile and Colombia is being included.</t>
  </si>
  <si>
    <t>There is no fluctuation during the reporting period that needs clarification. However, compared to the previous year (2023), this year the headcount data for the business in Chile is being included.</t>
  </si>
  <si>
    <t>There is no fluctuation to report</t>
  </si>
  <si>
    <t>% Number of contractors</t>
  </si>
  <si>
    <t>a. Report the total number of workers who are not employees and whose work is controlled by the organization and describe:
The total number of workers who are not employees and whose work is controlled by the organization.</t>
  </si>
  <si>
    <t>a. Report the total number of workers who are not employees and whose work is controlled by the organization and describe:
i. The most common types of worker and their contractual relationship with the organization.</t>
  </si>
  <si>
    <t>Workers are hired on set fees to perform certain types of activities such as Human Relations Consulting; Human Resources Consulting; Legal Advice among others</t>
  </si>
  <si>
    <t>a. Report the total number of workers who are not employees and whose work is controlled by the organization and describe:
ii. The type of work they perform.</t>
  </si>
  <si>
    <t>They work on an hourly basis, charging a fixed fee per hour, with a monthly invoice.</t>
  </si>
  <si>
    <t>b. Describe the methodologies and assumptions used to compile the data, including whether the number of workers who are not employees is reported:
i. In head count, full-time equivalent (FTE), or using another methodology.</t>
  </si>
  <si>
    <t>Head count</t>
  </si>
  <si>
    <t>b. Describe the methodologies and assumptions used to compile the data, including whether the number of workers who are not employees is reported:
ii. At the end of the reporting period, as an average across the reporting period, or using another methodology.</t>
  </si>
  <si>
    <t>Effective services rendered by professionals</t>
  </si>
  <si>
    <t>c. Describe significant fluctuations in the number of workers who are not employees during the reporting period and between reporting periods.</t>
  </si>
  <si>
    <t>No significant fluctuations</t>
  </si>
  <si>
    <t>GRI 14: Mining Sector</t>
  </si>
  <si>
    <t>Report the following information about the organization’s beneficial owners, including joint ventures:</t>
  </si>
  <si>
    <t>1.name, nationality, and country of residence</t>
  </si>
  <si>
    <t>Stephen Paul Dixon, British national, country of residence Peru</t>
  </si>
  <si>
    <t>2.whether they are politically exposed persons</t>
  </si>
  <si>
    <t>Yes</t>
  </si>
  <si>
    <t>3.level of ownership</t>
  </si>
  <si>
    <t>15% of shares in STRACON Holdings S.A.</t>
  </si>
  <si>
    <t>4.how ownership or control is exerted</t>
  </si>
  <si>
    <t>By ownership, according to Peruvian law. Participates in the General Shareholders' Meeting.</t>
  </si>
  <si>
    <t>a. Describe the governance structure, including committees of the highest governance body.</t>
  </si>
  <si>
    <t>The structure consists of a Board of Directors, a General Management team, and four Board Committees: the Audit and Risk Committee, the Talent and Compensation Committee, the Sustainability Committee, and the Corporate Finance Committee.</t>
  </si>
  <si>
    <t>b. List the committees of the highest governance body that are responsible for decision making on, and overseeing the management of, the organization’s impacts on the economy, environment, and people.</t>
  </si>
  <si>
    <t>Audit and Risk Committee, Talent and Compensation Committee, Sustainability Committee, and Corporate Finance Committee.</t>
  </si>
  <si>
    <t>c. Describe the composition of the highest governance body and its committees.</t>
  </si>
  <si>
    <t>See the full directors table below</t>
  </si>
  <si>
    <t>Disclosure 2-9 Governance structure and composition (Part C)</t>
  </si>
  <si>
    <t>Fernando Garcia-Rosell
(Chairman of the Board)</t>
  </si>
  <si>
    <t>Camilo Villaveces</t>
  </si>
  <si>
    <t>Steve Dixon (CEO)</t>
  </si>
  <si>
    <t>Paula Caldwell St-Onge</t>
  </si>
  <si>
    <t xml:space="preserve">Miguel Aramburú Álvarez-Calderón </t>
  </si>
  <si>
    <t>Luis Felipe Cantuarias Salaverry</t>
  </si>
  <si>
    <t>Geoff Cohen</t>
  </si>
  <si>
    <t xml:space="preserve">Executive </t>
  </si>
  <si>
    <t>X</t>
  </si>
  <si>
    <t>Non-executive</t>
  </si>
  <si>
    <t>Independent</t>
  </si>
  <si>
    <t>Non-independent</t>
  </si>
  <si>
    <t>Tenure</t>
  </si>
  <si>
    <t>Talent &amp; Compensation Committee</t>
  </si>
  <si>
    <t>X*</t>
  </si>
  <si>
    <t>Corporate Finance Committee</t>
  </si>
  <si>
    <t>ESG Committee</t>
  </si>
  <si>
    <t>Audit and Risk Committee</t>
  </si>
  <si>
    <t>Number of other significant positions and commitments held by each member, and the nature of the commitments</t>
  </si>
  <si>
    <t>Chairman of the Board of IEP (Infrastructure and Energy of Peru) since 2018 and Chairman of the Board of Ergon Perú since 2024. The companies are 100% owned by Ashmore. 
Managing Director at Ashmore Group</t>
  </si>
  <si>
    <t>Only in companies where funds managed by Ashmore Management Company Colombia SAS have investments.
President at Ashmore Colombia</t>
  </si>
  <si>
    <t>Non-Executive Director at Latin America New Zealand Business Council (since 2021) and Honorary Consul of New Zealand (since 2022)</t>
  </si>
  <si>
    <t>Chair of Advisory Board at Futurra (since 2025), Independent Board Director at Foresight Canada (since 2024), Chairperson at The Canada-Africa Chamber of Business (since 2020), Director at the Canadian Ambassadors Alumni Association (AmbCanada) (since 2020).</t>
  </si>
  <si>
    <t>Visiva (since 2012), Minsur (since 2012), El Comercio (since 2023), Amauta (since 2023) and Sierra Metals (since 2022). Chairman at the Technical Committee at Fibra Prime (since 2018).</t>
  </si>
  <si>
    <t>Independent Director of American Lithium SA (since 2024)
Chairman and Independent Director of Axxion Green SAC (since 2023)
Independent Director of Ashmore Renewables SA (since 2025)
Chairman of the Peruvian Hydrocarbons Society (since 2017)
Member of the Business Advisory Committee of Centrum PUCP (since 2020)</t>
  </si>
  <si>
    <t>Member of the Board at Pine Point Mining Ltd and Rosh Pinah Zinc Corp. (since 2023)</t>
  </si>
  <si>
    <t>Gender</t>
  </si>
  <si>
    <t>M</t>
  </si>
  <si>
    <t>F</t>
  </si>
  <si>
    <t>Under-represented social groups</t>
  </si>
  <si>
    <t>Competencies relevant to the impacts of the organization</t>
  </si>
  <si>
    <t xml:space="preserve">Health, Safety &amp; Environmental; Government Relations; Strategic Planning; Corporate Governance; Sustainability; International Business; Risk Management; Information Technology;  Talent Management </t>
  </si>
  <si>
    <t xml:space="preserve">Health, Safety &amp; Environmental; Government Relations; Strategic Planning; Corporate Governance; Sustainability; International Business; Risk Management;  Talent Management </t>
  </si>
  <si>
    <t xml:space="preserve">Health, Safety &amp; Environmental; Strategic Planning; Corporate Governance; Sustainability; International Business; Risk Management; Information Technology;  Talent Management </t>
  </si>
  <si>
    <t>Health, Safety &amp; Environmental; Government Relations; Strategic Planning; Corporate Governance; Sustainability; International Business;</t>
  </si>
  <si>
    <t xml:space="preserve">Health, Safety &amp; Environmental; Government Relations; Strategic Planning; Corporate Governance; Sustainability; Risk Management; Talent Management </t>
  </si>
  <si>
    <t xml:space="preserve">Health, Safety &amp; Environmental; Government Relations; Strategic Planning; Corporate Governance; Sustainability; Risk Management; Information Technology;  Talent Management </t>
  </si>
  <si>
    <t>Health, Safety &amp; Environmental; Strategic Planning; Corporate Governance; Sustainability; International Business;</t>
  </si>
  <si>
    <t>Stakeholder representation.</t>
  </si>
  <si>
    <t>Ashmore (Investor)</t>
  </si>
  <si>
    <t>x* - committee chair</t>
  </si>
  <si>
    <t>The Board composition is presented as of publication date (September 9, 2025)</t>
  </si>
  <si>
    <t>a. Describe the nomination and selection processes for the highest governance body and its committees.</t>
  </si>
  <si>
    <t>The Shareholders' Meeting elects the Board of Directors in accordance with the rules of the corporate bylaws and the General Corporations Law.</t>
  </si>
  <si>
    <t>b. Describe the criteria used for nominating and selecting highest governance body members, including whether and how the following are taken into consideration:
i. Views of stakeholders (including shareholders).</t>
  </si>
  <si>
    <t>b. Describe the criteria used for nominating and selecting highest governance body members, including whether and how the following are taken into consideration:
ii. Diversity.</t>
  </si>
  <si>
    <t>Our Board of Directors is characterized by being a diverse group, comprising members from four different nationalities. They bring a vast and varied professional background, as well as a wide range of perspectives, experiences, cultural and industry knowledge, skills, and backgrounds. This diverse approach enables the board to make more balanced, innovative, and representative decisions by considering a variety of viewpoints and approaches that better reflect the realities of the markets and stakeholders the organization serves.</t>
  </si>
  <si>
    <t>b. Describe the criteria used for nominating and selecting highest governance body members, including whether and how the following are taken into consideration:
iii. Independence.</t>
  </si>
  <si>
    <t>To ensure the independence of the Board, we have four Independent Directors (57%) out of a total of seven Directors.</t>
  </si>
  <si>
    <t>b. Describe the criteria used for nominating and selecting highest governance body members, including whether and how the following are taken into consideration:
iv. Competencies relevant to the impacts of the organization.</t>
  </si>
  <si>
    <t>Strategic vision, financial expertise, risk management, innovation, sustainability and social responsibility, leadership and decision-making, market and industry knowledge, interpersonal and communication skills, along with adaptability and critical thinking.</t>
  </si>
  <si>
    <t>External initiatives</t>
  </si>
  <si>
    <t>a. Report whether the chair of the highest governance body is also a senior executive in the organization.</t>
  </si>
  <si>
    <t>b. If the chair is also a senior executive, explain their function within the organization’s management, the reasons for this arrangement, and how conflicts of interest are prevented and mitigated.</t>
  </si>
  <si>
    <t>Membership of associations</t>
  </si>
  <si>
    <t>a. Describe the role of the highest governance body and of senior executives in developing, approving, and updating the organization’s purpose, value or mission statements, strategies, policies, and goals related to sustainable development.</t>
  </si>
  <si>
    <t>The highest governance body and senior executives collaboratively define the organization’s purpose, values, and mission, ensuring alignment with sustainable development goals. They oversee the development, approval, and implementation of strategies and policies, integrating environmental, social, and governance considerations. Together, they set measurable goals, monitor progress, and engage stakeholders to align initiatives with expectations and drive shared value. Additionally, they ensure continuous improvement by regularly updating strategies and policies to address evolving sustainability challenges and market dynamics, fostering long-term resilience and value creation.</t>
  </si>
  <si>
    <t>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t>
  </si>
  <si>
    <t>Through the establishment and active participation of Directors in specialized committees (Corporate Finance Committee, Talent and Compensation Committee, ESG Committee, and Audit and Risk Committee).</t>
  </si>
  <si>
    <t>b. Describe the role of the highest governance body in overseeing the organization’s due diligence and other processes to identify and manage the organization’s impacts on the economy, environment, and people, including:
ii. how the highest governance body considers the outcomes of these processes.</t>
  </si>
  <si>
    <t>Through the formation and active participation of Directors in specialized committees (Corporate Finance Committee, Talent and Compensation Committee, ESG Committee, and Audit and Risk Committee). When deemed necessary by the committee, decisions are escalated and submitted for the Board's consideration.</t>
  </si>
  <si>
    <t>c. Describe the role of the highest governance body in reviewing the effectiveness of the organization’s processes as described in 2-12-b, and report the frequency of this review.</t>
  </si>
  <si>
    <t>Through the formation and active participation of Directors in specialized committees (Corporate Finance Committee, Talent and Compensation Committee, ESG Committee, and Audit and Risk Committee). When deemed necessary by the committee, decisions are escalated and submitted for the Board's consideration. In some cases, a summary of the specialized committees' decisions is also included in the Board's agenda</t>
  </si>
  <si>
    <t>a. Describe how the highest governance body delegates responsibility for managing the organization’s impacts on the economy, environment, and people, including:
i. Whether it has appointed any senior executives with responsibility for the
management of impacts.</t>
  </si>
  <si>
    <t>The Holding's Board ESG Committee is responsible for analyzing and monitoring the company's activities related to the sustainability of its operations, including environmental, social, and governance aspects. When applicable, it also presents proposals to the Board. Additionally, the Vice Presidents of each operating company are accountable for the ESG performance of their respective businesses and, consequently, for managing impacts in these areas.</t>
  </si>
  <si>
    <t>a. Describe how the highest governance body delegates responsibility for managing the organization’s impacts on the economy, environment, and people, including:
ii. Whether it has delegated responsibility for the management of impacts to other
employees.</t>
  </si>
  <si>
    <t>See previous response please.</t>
  </si>
  <si>
    <t>b. Describe the process and frequency for senior executives or other employees to report back to the highest governance body on the management of the organization’s impacts on the economy, environment, and people.</t>
  </si>
  <si>
    <t>There is no set frequency; however, any relevant matters are escalated to the Board as needed. This is precisely the purpose of the Board Committees, as mentioned in the responses above. These committees receive reports and, if deemed necessary, escalate them to the highest governing body—the Board of Directors.</t>
  </si>
  <si>
    <t>a. Report whether the highest governance body is responsible for reviewing and approving the reported information, including the organization’s material topics, and if so, describe the process for reviewing and approving the information.</t>
  </si>
  <si>
    <t>The sustainability report preparation process is led by our CEO and Director, who acts as the sponsor of the report project. Additionally, another Board member, who also serves as the Chair of the ESG Committee, is actively involved in this process. The final content is reviewed by both Board members as well as the ESG department of our majority shareholder.</t>
  </si>
  <si>
    <t>b. If the highest governance body is not responsible for reviewing and approving the reported information, including the organization’s material topics, explain the reason for this.</t>
  </si>
  <si>
    <t>a. Describe the processes for the highest governance body to ensure that conflicts of interest are prevented and mitigated.</t>
  </si>
  <si>
    <t>We have a conflict of interest procedure that applies to different areas of the company, which covers situations starting before the hiring of an employee or a supplier. If a potential conflict of interest is identified, it is escalated to the Compliance Officer / Internal Auditor / Legal Department for evaluation. The Board of Directors is not involved in this process. Regarding the selection of a Director, for example, we do not have a formal process; however, potential conflicts of interest are considered when appointing a Director. Additionally, as part of the Anti-Money Laundering Prevention System, we conduct Due Diligence on the Directors.</t>
  </si>
  <si>
    <t>b. Report whether conflicts of interest are disclosed to stakeholders, including, at a minimum, conflicts of interest relating to:
i. Cross-board membership.</t>
  </si>
  <si>
    <t>b. Report whether conflicts of interest are disclosed to stakeholders, including, at a minimum, conflicts of interest relating to:
ii. Cross-shareholding with suppliers and other stakeholders.</t>
  </si>
  <si>
    <t>b. Report whether conflicts of interest are disclosed to stakeholders, including, at a minimum, conflicts of interest relating to:
iii. Existence of controlling shareholders.</t>
  </si>
  <si>
    <t>b. Report whether conflicts of interest are disclosed to stakeholders, including, at a minimum, conflicts of interest relating to:
iv. Related parties, their relationships, transactions, and outstanding balances.</t>
  </si>
  <si>
    <t>a. Describe whether and how critical concerns are communicated to the highest governance body.</t>
  </si>
  <si>
    <t>When deemed necessary, the General Management/CEO reports critical issues directly to the Board of Directors. The same approach applies to the four Board Committees.</t>
  </si>
  <si>
    <t>b. Report the total number and the nature of critical concerns that were communicated to the highest governance body during the reporting period.</t>
  </si>
  <si>
    <t>A critical risk (fatality) was communicated through a presentation to the Board's Audit and Risk Committee.</t>
  </si>
  <si>
    <t>a. Report measures taken to advance the collective knowledge, skills, and experience of the highest governance body on sustainable development.</t>
  </si>
  <si>
    <t>The Board members actively participate as members of the Holding's four Committees, with their appointments based on their expertise. This involvement keeps them informed about the business's development in specific areas, enhancing their knowledge to ensure they provide effective leadership. Additionally, regarding sustainability expertise, an annual ESG session is conducted for all members of the Holding's Board. This session is led by a specialized ESG agency.</t>
  </si>
  <si>
    <t>a. Describe the processes for evaluating the performance of the highest governance body in overseeing the management of the organization’s impacts on the economy, environment, and people.</t>
  </si>
  <si>
    <t>The Shareholders' Meeting is responsible for evaluating the performance of the Board of Directors and has the authority to remove any individual Director or the entire Board at any time.</t>
  </si>
  <si>
    <t>b. Report whether the evaluations are independent or not, and the frequency of the evaluations.</t>
  </si>
  <si>
    <t>The evaluation takes place during the Annual Mandatory Shareholders' Meeting.</t>
  </si>
  <si>
    <t>c. Describe actions taken in response to the evaluations, including changes to the composition of the highest governance body and organizational practices.</t>
  </si>
  <si>
    <t>The most recent changes include the addition of two new independent Directors to ensure cultural, professional, and gender diversity.</t>
  </si>
  <si>
    <t>a. Describe the remuneration policies for members of the highest governance body and senior executives, including:
i. Fixed pay and variable pay.</t>
  </si>
  <si>
    <t>The compensation for Directors is a fixed amount. All company positions are evaluated using the HAY Group methodology, which ensures there is compensation assigned to each type of role. We benchmark against a market similar to STRACON Group and use salary bands, from which we obtain salary information to establish executive compensation. This includes a fixed and variable component (based on performance and achievement of objectives), as well as a benefits package.</t>
  </si>
  <si>
    <t>a. Describe the remuneration policies for members of the highest governance body and senior executives, including:
ii. Sign-on bonuses or recruitment incentive payments.</t>
  </si>
  <si>
    <t>Sign-on bonuses are  used infrequently to attract targeted talent.</t>
  </si>
  <si>
    <t>a. Describe the remuneration policies for members of the highest governance body and senior executives, including:
iii. Termination payments.</t>
  </si>
  <si>
    <t>They are paid in accordance with the current labor legislation.</t>
  </si>
  <si>
    <t>a. Describe the remuneration policies for members of the highest governance body and senior executives, including:
iv. Claw backs.</t>
  </si>
  <si>
    <t>We do not have a clawback policy, nor have we encountered a case.</t>
  </si>
  <si>
    <t>a. Describe the remuneration policies for members of the highest governance body and senior executives, including:
v. Retirement benefits.</t>
  </si>
  <si>
    <t>It is paid in accordance with the current labor legislation. The company ensures that all employees have a retirement system.</t>
  </si>
  <si>
    <t>b. Describe how the remuneration policies for members of the highest governance body and senior executives relate to their objectives and performance in relation to the management of the organization’s impacts on the economy, environment, and people.</t>
  </si>
  <si>
    <t>For the payment of variable compensation, there are four factors: one is the target bonus (an amount of salaries), another is the executive's length of service, another is the salary, and finally, the performance evaluation, which includes individual and organizational objectives.</t>
  </si>
  <si>
    <t>a. Describe the process for designing its remuneration policies and for determining remuneration, including:
i. Whether independent highest governance body members or an independent remuneration committee oversees the process for determining remuneration.</t>
  </si>
  <si>
    <t>Yes, there is the Talent and Compensation Committee, which is made up of Board members, where the executives' compensation packages are reviewed and approved.</t>
  </si>
  <si>
    <t>a. Describe the process for designing its remuneration policies and for determining remuneration, including:
ii. How the views of stakeholders (including shareholders) regarding remuneration are sought and taken into consideration.</t>
  </si>
  <si>
    <t>The People Management area conducts an analysis and presents a salary package proposal to the Talent and Compensation Committee. The Committee is responsible for reviewing the proposal, providing feedback, and approving it.</t>
  </si>
  <si>
    <t>a. Describe the process for designing its remuneration policies and for determining remuneration, including:
iii. Whether remuneration consultants are involved in determining remuneration and, if so, whether they are independent of the organization, its highest governance body and senior executives.</t>
  </si>
  <si>
    <t>Yes, we hire the company Korn Ferry annually for the salary study.</t>
  </si>
  <si>
    <t>b. Report the results of votes of stakeholders (including shareholders) on remuneration policies and proposals, if applicable.</t>
  </si>
  <si>
    <t xml:space="preserve">a. report the ratio of the annual total compensation for the organization’s highest-paid individual to the median annual total compensation for all employees (excluding the highest-paid individual)	</t>
  </si>
  <si>
    <t>24 to 1</t>
  </si>
  <si>
    <t xml:space="preserve">b. report the ratio of the percentage increase in annual total compensation for the
organization’s highest-paid individual to the median percentage increase in annual total compensation for all employees (excluding the highest-paid individual)	</t>
  </si>
  <si>
    <t>The highest-paid individual did not receive an increase in the annual total compensation during 2024. The median percentage increase for the rest of employees was 5%.</t>
  </si>
  <si>
    <t xml:space="preserve">c. report contextual information necessary to understand the data and how the data has been compiled	</t>
  </si>
  <si>
    <t>Salary increases are based on performance, achievement of objectives, inflation, and the company's budget.</t>
  </si>
  <si>
    <t>Report a statement from the highest governance body or most senior executive of the organization about the relevance of sustainable development to the organization and its strategy for contributing to sustainable development.</t>
  </si>
  <si>
    <t>See Letter from CEO, Pg. C; and Message from the  Chairman of the Board, Pg. B</t>
  </si>
  <si>
    <t>a. Describe its policy commitments for responsible business conduct, including:
i. The authoritative intergovernmental instruments that the commitments reference.</t>
  </si>
  <si>
    <t>We have a Code of Conduct and Business Ethics. This covers a lot of topics - illegal payments, dealing with governments, money laundering, modern slavery, political involvement, social responsibility, proper record keeping, conflicts of interest, protecting confidential information. fair treatment of people, compliance with law, etc.
Dumas is committed to respecting the human rights of its employees, the surrounding community, and those with whom it does business. We will comply with applicable laws, rules, and regulations in the areas in which we operate and respective applicable international human rights laws and standards. We will address adverse human rights impacts if they occur and engage in processes to mitigate those impacts.
Dumas is committed to treating all employees and qualified applicants for employment openly, fairly and equitably. All decisions regarding current and prospective Employees, and others with whom Dumas comes into contact must be made without regard to race, creed, colour, religion, age, sex, sexual orientation, gender identity and expression, disability, national origin, veteran status or other protected category, and in conformity with applicable laws.</t>
  </si>
  <si>
    <t>At AMECO, we have developed a robust internal regulatory framework aimed at preventing legal, operational, reputational, and ethical risks across all our operations and stakeholders, that has an effect on responsible business conduct:
1. Crime Prevention Model (Law 20.393), updated with law 21.595
2. Code of Ethics
3. Ethics Executive Committee
4. Compliance Officer
5. Updated RIOHS Procedures
6. Integrated Management System: triple-certified under standards ISO 9001, ISO 14001, and ISO 45001
7. Declaration of Affiliations: sworn declarations ensuring the absence of conflicts of interest
8. Anti-Corruption Clauses in Contracts with suppliers and subcontractors
9. Whistleblower Channel
10. Ongoing Training
11. Modern Slavery Policy</t>
  </si>
  <si>
    <t>Described in our code of ethics. https://www.stracon.com/sostenibilidad/gestion-de-gobernanza/.
Additionally, we have the following documents:
Code of Ethics for Suppliers
Policy for the Prevention of Corruption, Money Laundering, and Terrorism Financing
Internal Work Regulations
Guide for Using the Ethics Channel</t>
  </si>
  <si>
    <t>a. Describe its policy commitments for responsible business conduct, including:
ii. Whether the commitments stipulate conducting due diligence.</t>
  </si>
  <si>
    <t>a. Describe its policy commitments for responsible business conduct, including:
iii. Whether the commitments stipulate applying the precautionary principle.</t>
  </si>
  <si>
    <t>a. Describe its policy commitments for responsible business conduct, including:
iv. Whether the commitments stipulate respecting human rights.</t>
  </si>
  <si>
    <t>b. Describe its specific policy commitment to respect human rights, including:
i. The internationally recognized human rights that the commitment covers.</t>
  </si>
  <si>
    <t>b. Describe its specific policy commitment to respect human rights, including:
ii. The categories of stakeholders, including at-risk or vulnerable groups, that the organization gives particular attention to in the commitment</t>
  </si>
  <si>
    <t>c. Provide links to the policy commitments if publicly available or, if the policy commitments are not publicly available, explain the reason for this.</t>
  </si>
  <si>
    <t>We are not a public company so we have not shared our policies on our website.  If this is something that is recommended, even for private companies, we could consider it.</t>
  </si>
  <si>
    <t>https://web.amecosa.com/pr/index.php?op=1202</t>
  </si>
  <si>
    <t>d. Report the level at which each of the policy commitments was approved within the organization, including whether this is the most senior level.</t>
  </si>
  <si>
    <t xml:space="preserve">Executive Management Team </t>
  </si>
  <si>
    <t>Certain items will be approved by the Internal Audit Committee that later obtains approval from Board of Directors.
All other specific policies are approved by RRHH or SSOMAC and then the General Manager.</t>
  </si>
  <si>
    <t>Approved at the Board level.</t>
  </si>
  <si>
    <t>e. Report the extent to which the policy commitments apply to the organization’s activities and to its business relationships.</t>
  </si>
  <si>
    <t>It applies to all employees and subcontractors.</t>
  </si>
  <si>
    <t>They are at the foundation of our activities and business relationships.</t>
  </si>
  <si>
    <t>To the entire organization and all our stakeholders.</t>
  </si>
  <si>
    <t>f. Describe how the policy commitments are communicated to workers, business partners, and other relevant parties.</t>
  </si>
  <si>
    <t>It is available to all employees on our Intranet.  We are developing an audit process whereby each employee is required to acknowledge they have reviewed it on a regular basis and have committed to adhering to it.</t>
  </si>
  <si>
    <t>Depending on the stakeholder, policy commitments are communicated in different ways:
Workers: policies are socialized through formal communications, later posted through QRs, and a printed version is provided to workers in offices, operations centres and project sites.
Suppliers: policies are included in our formal Contractor Procedure.
Clients: policies are provided to clients through material and content delivered in our proposals.</t>
  </si>
  <si>
    <t>Email / Intranet / WhatsApp / Noticeboards / Flyers / Talks / Training and Evaluation</t>
  </si>
  <si>
    <t>a. Describe its commitments to provide for or cooperate in the remediation of negative impacts that the organization identifies it has caused or contributed to</t>
  </si>
  <si>
    <t xml:space="preserve">We have a whistleblower line (email and telephone number) where people may make complaints.  Any complaints are elevated to the Executive Management Team for handling as appropriate. </t>
  </si>
  <si>
    <t>Whistleblower Channel</t>
  </si>
  <si>
    <t>We have the following policies:
Social Responsibility Policy
Integrated Management System Policy (which includes environmental, quality, and safety management)
All our commitments are additionally described on our website.</t>
  </si>
  <si>
    <t>b. Describe its approach to identify and address grievances, including the grievance mechanisms that the organization has established or participates in</t>
  </si>
  <si>
    <t>There is a formal complaint process for employees to bring concerns to HR.</t>
  </si>
  <si>
    <t>AMECO has instated a Whistleblower Channel and Ethics Executive Committee that identifies and addresses grievance mechanisms</t>
  </si>
  <si>
    <t>We have several developed mechanisms:
Whistleblowing hotline (www.straconteescucha.com)
Anonymous mailboxes at all projects
Executive Committees:
Executive Ethics Committee
Coexistence Committee
Occupational Health and Safety Committee
Sexual Harassment Prevention Committee
Supplier Mailbox</t>
  </si>
  <si>
    <t>c. Describe other processes by which the organization provides for or cooperates in the remediation of negative impacts that it identifies it has caused or contributed to</t>
  </si>
  <si>
    <t>We negotiate dispute resolution procedures in all of our client and subcontractor agreements.  Good faith negotiation at the senior management level is attempted before going to mediation or arbitration, with a goal of avoiding court proceedings.</t>
  </si>
  <si>
    <t>Through the Ethics Executive Committee</t>
  </si>
  <si>
    <t>d. Describe how the stakeholders who are the intended users of the grievance mechanisms are involved in the design, review, operation, and improvement of these mechanisms</t>
  </si>
  <si>
    <t xml:space="preserve">For clients, they are involved in the drafting of the dispute resolution process. </t>
  </si>
  <si>
    <t>We have ongoing surveys to assess the credibility of our mechanisms (satisfaction surveys for employees, suppliers, clients, etc.).
Additionally, we have an anti-retaliation policy to prevent attacks against whistleblowers.</t>
  </si>
  <si>
    <t>e. Describe how the organization tracks the effectiveness of the grievance mechanisms and other remediation processes, and report examples of their effectiveness, including stakeholder feedback</t>
  </si>
  <si>
    <t>Policies for complaints are managed by HR and Legal.</t>
  </si>
  <si>
    <t>a. Describe the mechanisms for individuals to:
i. Seek advice on implementing the organization’s policies and practices for responsible business conduct.</t>
  </si>
  <si>
    <t>Employees are encouraged to speak to their direct supervisor and/or HR to raise concerns.</t>
  </si>
  <si>
    <t>Whistleblower Channel and procedure www.amecoteescucha.cl</t>
  </si>
  <si>
    <t>We have several developed mechanisms:
Whistleblowing hotline (www.straconteescucha.com)
Anonymous mailboxes at all projects</t>
  </si>
  <si>
    <t>a. Describe the mechanisms for individuals to:
ii. Raise concerns about the organization’s business conduct.</t>
  </si>
  <si>
    <t>Employees are encouraged to speak to their direct supervisor and/or HR to raise concerns. If they do not feel comfortable they may use the Whistleblower line.</t>
  </si>
  <si>
    <t>GRI 2-27, IF-EN-160a.1</t>
  </si>
  <si>
    <t>a. Report the total number of significant instances of non-compliance with laws and regulations during the reporting period, and a breakdown of this total by:
i. Instances for which fines were incurred.</t>
  </si>
  <si>
    <t>a. Report the total number of significant instances of non-compliance with laws and regulations during the reporting period, and a breakdown of this total by:
ii. Instances for which non-monetary sanctions were incurred.</t>
  </si>
  <si>
    <t>Total number of significant instances of non-compliance with laws and regulations during the reporting period.</t>
  </si>
  <si>
    <t>b. Report the total number and the monetary value of fines for instances of noncompliance with laws and regulations that were paid during the reporting period, and a breakdown of this total by:
i. Total number of fines for instances of noncompliance with laws and regulations that were paid during the reporting period.</t>
  </si>
  <si>
    <t>b. Report the total number and the monetary value of fines for instances of noncompliance with laws and regulations that were paid during the reporting period, and a breakdown of this total by:
ii. Total monetary value of fines for instances of noncompliance with laws and regulations that were paid during the reporting period.</t>
  </si>
  <si>
    <t xml:space="preserve"> $-   </t>
  </si>
  <si>
    <t>c. Describe the significant instances of non-compliance.</t>
  </si>
  <si>
    <t>None during 2024</t>
  </si>
  <si>
    <t>We define a significant case of non-compliance as one that impacts the health of workers, human rights, or the continuity of the company's operations. During the reporting period, there have been no such cases.</t>
  </si>
  <si>
    <t>d. Describe how it has determined significant instances of non-compliance.</t>
  </si>
  <si>
    <t>It was reviewed whether the existing cases affected the health of the workers, human rights, or the continuity of the company's operations.</t>
  </si>
  <si>
    <t>a. report industry associations, other membership associations, and national or
international advocacy organizations in which it participates in a significant role</t>
  </si>
  <si>
    <t>Canadian Institute of Mining, Metallurgy and Petroleum
Nevada Mining Association
Assoc Minere Quebec
Mining Association of Manitoba
Mine Connect (Ontario Mining Supply &amp; Services Association)
Ontario Mining Association
Ontario Association of Certified Engineering Technicians and Technologists
Professional Engineers of Ontario, Nova Scotia, Manitoba, Saskatchewan, Yukon, British Columbia
Law Society of Ontario
Certified Professional Accountants of Ontario
Cluster Minero de Zacatecas
Women In Mining Mexico
(Participation in some of these organizations is through individual employee memberships)</t>
  </si>
  <si>
    <t>The Copper Mark (partner)
APRIMIN (Asociación de Proveedores Industriales de la Minería)</t>
  </si>
  <si>
    <t>Woman in Mining, Canada-Peru Chamber of Commerce, The Copper Mark</t>
  </si>
  <si>
    <t>a. Describe its approach to engaging with stakeholders, including:
i. The categories of stakeholders it engages with, and how they are identified.</t>
  </si>
  <si>
    <t>Clients, indigenous/local communities, employees, subcontractors/suppliers, shareholders
They are identified by considering where our target areas are for work.</t>
  </si>
  <si>
    <t>Workers, clients, suppliers, shareholders, local communities.</t>
  </si>
  <si>
    <t>Our stakeholders encompass a diverse group, including employees, clients, shareholders, board members, suppliers, and government institutions in the countries where we operate. Building and nurturing strong relationships with these stakeholders is a shared responsibility across the company, with each management division proactively engaging with those relevant to their specific areas of operation. To ensure consistency and alignment, our stakeholder relationships are guided by clearly defined frameworks, such as agreements, policies, procedures, and other established parameters. These efforts reflect our commitment to fostering trust, cooperation, and mutual value creation.</t>
  </si>
  <si>
    <t>a. Describe its approach to engaging with stakeholders, including:
ii. The purpose of the stakeholder engagement.</t>
  </si>
  <si>
    <t>To win jobs, perform safely, earn a profit, share economic benefit with local groups</t>
  </si>
  <si>
    <t>During 2024,  AMECO established a more reactive approach to stakeholder engagement, specifically Clients and Suppliers.</t>
  </si>
  <si>
    <t>The objective of the stakeholder engagement is to build and maintain strong, trust-based relationships with diverse stakeholders by fostering cooperation and ensuring alignment through clear frameworks like agreements, policies, and procedures. This approach aims to create mutual value and support the company's operations effectively.</t>
  </si>
  <si>
    <t>a. Describe its approach to engaging with stakeholders, including:
iii. How the organization seeks to ensure meaningful engagement with stakeholders.</t>
  </si>
  <si>
    <t xml:space="preserve">We employ a dedicated business development function. </t>
  </si>
  <si>
    <t>Our Integrated Management System has a specific procedure that regulates stakeholder engagement.</t>
  </si>
  <si>
    <t>The organization ensures meaningful engagement with stakeholders by assigning each management division the responsibility of proactively engaging with those relevant to their specific areas of operation. These relationships are guided by clearly defined frameworks, such as agreements, policies, and procedures, to maintain consistency and alignment. By prioritizing trust and cooperation, the organization fosters strong, collaborative connections with stakeholders, with a focus on creating mutual value that benefits both the company and its diverse stakeholder groups.</t>
  </si>
  <si>
    <t>Collective bargaining</t>
  </si>
  <si>
    <t>a. Report the percentage of total employees covered by collective bargaining agreements</t>
  </si>
  <si>
    <t>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</si>
  <si>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No, workers are hired based on normal legal conditions with access to benefits provided by company</t>
  </si>
  <si>
    <t>2426 workers covered by collective agreements from the national civil construction union in Peru</t>
  </si>
  <si>
    <t>614 workers covered by collective agreements from the national civil construction union in Peru</t>
  </si>
  <si>
    <t xml:space="preserve"> </t>
  </si>
  <si>
    <t>Financial assistance received from government</t>
  </si>
  <si>
    <t>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t>
  </si>
  <si>
    <t xml:space="preserve">b. The information in 201-4-a by country	</t>
  </si>
  <si>
    <t xml:space="preserve">c. Whether, and the extent to which, any government is present in the shareholding structure	</t>
  </si>
  <si>
    <t>Climate Change (GHG and Energy) - Emissions Reduction</t>
  </si>
  <si>
    <t>a. GHG emissions reduced as a direct result of reduction initiatives, in metric tons of CO2 equivalent.</t>
  </si>
  <si>
    <t>We have the data in percentage, 2%.</t>
  </si>
  <si>
    <t>b. Gases included in the calculation; whether CO2, CH4, N2O, HFCs, PFCs, SF6, NF3, or all.</t>
  </si>
  <si>
    <t>Has not been defined</t>
  </si>
  <si>
    <t>CO2, CH4, N2O, and HFC.</t>
  </si>
  <si>
    <t>c. Base year or baseline, including the rationale for choosing it.</t>
  </si>
  <si>
    <t>AMECO Chile SpA defines 2024 as the baseline year for measuring emissions and energy consumption, as it is the first year with systematic and consolidated data collection, ensuring traceability and consistency for the definition and monitoring of targets for subsequent reduction.</t>
  </si>
  <si>
    <t>The baseline year is 2024 since we have verifiable data from that year.</t>
  </si>
  <si>
    <t>d. Scopes in which reductions took place; whether direct (Scope 1), energy indirect (Scope 2), and/or other indirect (Scope 3).</t>
  </si>
  <si>
    <t>Not quantified</t>
  </si>
  <si>
    <t>Scope 1</t>
  </si>
  <si>
    <t>e. Standards, methodologies, assumptions, and/or calculation tools used.</t>
  </si>
  <si>
    <t>Digital platform provided by Environmental Ministry: HuellaChile https://huellachile.mma.gob.cl/</t>
  </si>
  <si>
    <t>GHG Protocol</t>
  </si>
  <si>
    <t>EM-MM-110a.2. Discussion of long-term and short-term strategy or plan to manage Scope 1 emissions, emissions reduction targets, and an analysis of performance against those targets</t>
  </si>
  <si>
    <t>1. The entity shall discuss its long-term and short-term strategy or plan to manage its Scope 1 greenhouse gas (GHG)\emissions.</t>
  </si>
  <si>
    <t>This was not developed during the reporting period.</t>
  </si>
  <si>
    <t xml:space="preserve">AMECO defines its Scope 1 emissions management strategy (direct emissions from the use of fossil fuels in machinery, vehicles, and owned equipment) through a progressive approach that includes both short- and long-term actions, aligned with its environmental policy.
Short-term plan:
Establishment and consolidation of the Scope 1 emissions baseline (currently in progress, supported by internal measurements and the national emission factor through registration in the HuellaChile system). Fuel consumption control through preventive maintenance plans. Evaluating the use of green energy.
Long-term plan:
Assessment of the progressive incorporation of low-carbon technologies, such as hybrid or electric machinery, depending on availability and operational feasibility. Analysis of alternatives for offsetting residual emissions (reforestation, carbon capture projects). Establishing measurable reduction targets (e.g., percentage reduction in diesel consumption per operational unit over a given period).
Goals and performance analysis:
Currently, AMECO is in the process of defining emission goals and objectives, with support from Altaley through training for quantifying the Organizational Carbon Footprint. Performance will be evaluated using indicators such as fuel consumption per operating hour or per service delivered, with annual reviews to track progress.	</t>
  </si>
  <si>
    <t>In 2024, the goal was set to reduce Scope 1 GHG emissions by 2% compared to the previous year, and this target was successfully achieved. The objective was based on fuel consumption from dump trucks, as they represent the largest contribution to the carbon footprint.
For 2025, the strategy begins with measuring the carbon footprint using a formal digital platform, which helps minimize data uncertainty gaps.</t>
  </si>
  <si>
    <t>The plan is to measure the carbon footprint starting in 2025, allowing us to establish reduction indicators.</t>
  </si>
  <si>
    <t>2. The entity shall discuss its emission reduction target(s) and analyze its performance against the target(s), including the following, where relevant:</t>
  </si>
  <si>
    <t>2.1 The scope of the emission reduction target (e.g., the percentage of total emissions the target is applicable to);</t>
  </si>
  <si>
    <t>AMECO's emissions reduction target is primarily focused on Scope 1 emissions which correspond to the use of fossil fuels in machinery, vehicles, and owned equipment, representing 100% of the direct emissions generated by operations under the organization's control. The percentage of reduction and the timeframe for the target will be defined based on the emissions baseline currently being developed, with the intention of applying the target to all operational activities and contracts where AMECO has direct responsibility for fuel consumption.</t>
  </si>
  <si>
    <t>The goal was set to reduce emissions by 2% compared to the previous year.</t>
  </si>
  <si>
    <t>The plan is to measure the carbon footprint starting in 2025, which will provide us with reduction indicators.</t>
  </si>
  <si>
    <t>2.2 Whether the target is absolute- or intensity-based, and the metric denominator, if it is an intensity-based target;</t>
  </si>
  <si>
    <t>AMECO will define its emissions reduction target in terms of intensity, using metric tons of CO₂e per hour of machinery operation as the measurement denominator.
This approach allows for the assessment of fuel use efficiency while accounting for operational variability. The option of setting an absolute target will be evaluated once the emissions baseline has been consolidated.</t>
  </si>
  <si>
    <t>2.3 The percentage reduction against the base year, with the base year representing the first year against which emissions are evaluated toward the achievement of the target;</t>
  </si>
  <si>
    <t>AMECO plans to establish a preliminary target of a 1% reduction in the intensity of Scope 1 emissions relative to its baseline, with 2024 as the baseline year as it provides the most recent data for measuring and consolidating fuel consumption and direct emissions. This quantification will be reviewed and adjusted annually based on the results, and will inform proposals for operational improvements and the incorporation of new technologies.</t>
  </si>
  <si>
    <t>The goal was set to reduce emissions by 2% compared to the previous year, with 2024 established as the baseline year.</t>
  </si>
  <si>
    <t>2.4 The timelines for the reduction activity, including the start year, the target year, and the base year;</t>
  </si>
  <si>
    <t>Still not quantified. This is currently in progress, with the targets and objectives to be set during 2026.</t>
  </si>
  <si>
    <t>The reduction is based on comparing the results of 2023 and 2024; however, 2024 will serve as the baseline year.</t>
  </si>
  <si>
    <t>2.5 The mechanism(s) for achieving the target;</t>
  </si>
  <si>
    <t>Same as the previous response, AMECO is still in the process of defining long-term reduction targets and objectives.</t>
  </si>
  <si>
    <t>There are two main mechanisms: the first is the implementation of best practices in the operation of dump trucks, and the second is the implementation of best practices in other environmental components, such as the use of solar energy, combustion gas measurement, and waste recovery.</t>
  </si>
  <si>
    <t>2.6 Any circumstances in which the target or base year emissions have been, or may be, recalculated retrospectively or the target or base year has been reset.</t>
  </si>
  <si>
    <t>Not applicable, as we are just beginning the quantification process and do not have previous parameters.</t>
  </si>
  <si>
    <t>The baseline year was redefined and is now 2024.</t>
  </si>
  <si>
    <t>a. Amount of reductions in energy consumption achieved as a direct result of conservation and efficiency initiatives, in joules or multiples.</t>
  </si>
  <si>
    <t>Energy consumption per person was reduced by 32% compared to 2023. This reduction is the result of implementing the hybrid work model, training on the proper use of our electronic devices, and awareness campaigns, among other initiatives.</t>
  </si>
  <si>
    <t>b. Types of energy included in the reductions, whether fuel, electricity, heating, cooling, steam, or all.</t>
  </si>
  <si>
    <t>Electric energy</t>
  </si>
  <si>
    <t>c. Basis for calculating reductions in energy consumption, such as base year or baseline, including the rationale for choosing it.</t>
  </si>
  <si>
    <t>AMECO Chile SpA defines 2024 as the baseline year for measuring emissions and energy consumption as it is the first year with systematic and consolidated data collection, ensuring traceability and consistency for the definition and monitoring of targets for subsequent reduction.</t>
  </si>
  <si>
    <t>d. Standards, methodologies, assumptions, and/or calculation tools used.</t>
  </si>
  <si>
    <t>GHG Protocol and internal ratio assessment.</t>
  </si>
  <si>
    <t xml:space="preserve">a. Risks and opportunities posed by climate change that have the potential to generate substantive changes in operations, revenue, or expenditure, including:
i. a description of the risk or opportunity and its classification as either physical, regulatory, or other
</t>
  </si>
  <si>
    <t>Risks - Early Terminations/Reductions in Scope/Unplanned Suspensions due to Commodity prices/mine feasibility, Force Majeure weather events (Financial Risk)</t>
  </si>
  <si>
    <t>The following risks and opportunities associated with climate change have been identified as having potential impacts on operations, revenues, or expenses:</t>
  </si>
  <si>
    <t>The identified risks are regulatory and physical in nature.</t>
  </si>
  <si>
    <t xml:space="preserve">a. Risks and opportunities posed by climate change that have the potential to generate substantive changes in operations, revenue, or expenditure, including:
ii. a description of the impact associated with the risk or opportunity
</t>
  </si>
  <si>
    <t>Sourcing and Supply Chain Shortages/Delays/Loss due to Force Majeure weather events (Physical and Financial Risk)</t>
  </si>
  <si>
    <t>Physical risk: Increase in extreme weather events such as heavy rains, mudslides, or high temperatures, which could affect operational continuity and generate additional costs due to damages or shutdowns.</t>
  </si>
  <si>
    <t>The main risks we have identified in the Risk and Opportunity Matrix are: a) Potential penalties for non-compliance with climate change legal regulations, b) Increase in significant environmental aspects associated with extreme weather events (rising temperatures, droughts, and flooding), and c) Increase in the frequency of climate variability, floods, and landslides.</t>
  </si>
  <si>
    <t>The main risks we have identified in the Risk and Opportunity Matrix are: a) Potential sanctions for non-compliance with climate change legal regulations, b) Increase in significant environmental aspects associated with extreme weather events (rising temperatures, droughts, and flooding), and c) Increase in the frequency of climate variability, floods, and landslides.</t>
  </si>
  <si>
    <t xml:space="preserve">a. Risks and opportunities posed by climate change that have the potential to generate substantive changes in operations, revenue, or expenditure, including:
iii. the financial implications of the risk or opportunity before action is taken
</t>
  </si>
  <si>
    <t>Death, Injury, Equipment Damage (Physical and Financial Risk)</t>
  </si>
  <si>
    <t>Physical risk: Greater water stress in arid areas, limiting water availability for activities such as equipment washing or irrigation, which could increase operating costs.</t>
  </si>
  <si>
    <t>Increase in production costs, impact on the supply chain, higher costs due to replacement of absent personnel, water resource deficit, and delays in operational progress primarily.</t>
  </si>
  <si>
    <t>Increase in production costs, impact on the supply chain, increased costs due to replacement of absent personnel, water resource deficit, and delays in operational progress primarily.</t>
  </si>
  <si>
    <t xml:space="preserve">a. Risks and opportunities posed by climate change that have the potential to generate substantive changes in operations, revenue, or expenditure, including:
iv. the methods used to manage the risk or opportunity
</t>
  </si>
  <si>
    <t>Wildfires, flooding, intense storms, and other severe weather events have the potential to shut down a project temporarily or permanently, depending on the magnitude, or delay delivery of equipment and supplies, or prevent people from travelling to sites. Lives could be at risk. Equipment and property could  be lost.</t>
  </si>
  <si>
    <t>Regulatory risk: Changes in environmental regulations, including requirements for emissions reductions, green taxes, or new obligations under the Extended Producer Responsibility (REP) Law, which could increase compliance costs or require investments in technological adaptation.</t>
  </si>
  <si>
    <t>We use the Risks and Opportunities (in Spanish: Riesgos y oportunidades, or "RYO") matrix, which is used to review and manage these risks.</t>
  </si>
  <si>
    <t xml:space="preserve">a. Risks and opportunities posed by climate change that have the potential to generate substantive changes in operations, revenue, or expenditure, including:
v. the costs of actions taken to manage the risk or opportunity
</t>
  </si>
  <si>
    <t>If people and equipment cannot get to site, or if the site is shut down, we cannot work.  If we have injuries or deaths, we have lost valuable members of our team, and our safety statistics will be impacted.  If we lose equipment or property, we will have to replace them.</t>
  </si>
  <si>
    <t>Market opportunity: Due to growing customer demand for services with a lower carbon footprint and greater energy efficiency, there is an opportunity to differentiate and access new contracts.</t>
  </si>
  <si>
    <t>The costs are related to the human team responsible for reviewing and managing the risks and opportunities matrix.</t>
  </si>
  <si>
    <t>The costs are related to the human team in charge of reviewing and managing the risks and opportunities matrix.</t>
  </si>
  <si>
    <t xml:space="preserve">2.2. When compiling the information specified in Disclosure 201-2, if the reporting organization does not have a system in place to calculate the financial implications or costs, or to make revenue projections, it shall report its plans and timeline to develop the necessary systems	</t>
  </si>
  <si>
    <t>Strong contract terms to permit adequate compensation if project is suspended for any reason.  Hiring local people to reduce travel delays.  Diversifying supply chain sourcing. Insurance coverage. Comprehensive safety protocols, proper training for evacuation and planning.</t>
  </si>
  <si>
    <t>Regulatory opportunity: Availability of public incentives or support programs for energy efficiency and emissions reduction projects, which could fund technological improvements and strengthen the company’s competitive position.</t>
  </si>
  <si>
    <t>The STRACON Risk Matrix will be updated in the second half of the year and will include financial costs.</t>
  </si>
  <si>
    <t>The Group's Risk Matrix will be updated in the second half of the year and will include financial costs.</t>
  </si>
  <si>
    <t>Diversity of Board of Directors</t>
  </si>
  <si>
    <t>GRI 405-1</t>
  </si>
  <si>
    <t>Percentage Male</t>
  </si>
  <si>
    <t>Percentage Female</t>
  </si>
  <si>
    <t>Percentage under 30 years</t>
  </si>
  <si>
    <t>Percentage 30-50 years</t>
  </si>
  <si>
    <t>Percentage over 50 years</t>
  </si>
  <si>
    <t xml:space="preserve">Diversity of Employees </t>
  </si>
  <si>
    <t>Percentage of Male Employees</t>
  </si>
  <si>
    <t>Percentage of Female Employees</t>
  </si>
  <si>
    <t>Percentage of Employees under 30 years</t>
  </si>
  <si>
    <t>Percentage of Employees 30-50 years</t>
  </si>
  <si>
    <t>Percentage of Employees over 50 years</t>
  </si>
  <si>
    <t>Person with disability</t>
  </si>
  <si>
    <t>NA</t>
  </si>
  <si>
    <t>Person from vulnerable group</t>
  </si>
  <si>
    <t>Total number of incidents of discrimination during the reporting period.</t>
  </si>
  <si>
    <t>Status of the incidents and actions taken with reference to the following:
i. Incident reviewed by the organization.</t>
  </si>
  <si>
    <t>Status of the incidents and actions taken with reference to the following:
ii. Remediation plans being implemented.</t>
  </si>
  <si>
    <t>Status of the incidents and actions taken with reference to the following:
iii. Remediation plans that have been implemented, with results reviewed through routine internal management review processes.</t>
  </si>
  <si>
    <t>Status of the incidents and actions taken with reference to the following:
iv. Incident no longer subject to action.</t>
  </si>
  <si>
    <t>a. Ratio of the basic salary and remuneration of women to men for each employee category, by significant locations of operation.</t>
  </si>
  <si>
    <t>Under 30 years old;</t>
  </si>
  <si>
    <t>30-50 years old;</t>
  </si>
  <si>
    <t>Over 50 years old.</t>
  </si>
  <si>
    <t>b. The definition used for ‘significant locations of operation’.</t>
  </si>
  <si>
    <t xml:space="preserve">Offices, maintenance facilities, project sites, remote workers	</t>
  </si>
  <si>
    <t>The definition for significant locations of operation would be:
SPL
Caserones
Salvador
Mantoverde
Mantos de Oro
Antucoya
Zaldívar
Centinela
Minera Los Pelambres
Andina</t>
  </si>
  <si>
    <t xml:space="preserve">All company staff, across all locations, has been taken into account.	</t>
  </si>
  <si>
    <t>Gender Equality</t>
  </si>
  <si>
    <t xml:space="preserve">Report whether the organization has a gender equality or gender equity plan or policy in place and, if so, provide a summary of the plan, and progress made in implementing the plan			</t>
  </si>
  <si>
    <t>We have an Equal Employment Opportunity Policy where we confirm our commitment to comply with applicable laws and not discriminated based on gender.</t>
  </si>
  <si>
    <t xml:space="preserve">During the year 2024 we did not have one in place, a gender equality plan and policy is being developed during 2025	</t>
  </si>
  <si>
    <t>We do not have a specific gender equality policy; however, we do have a human rights policy that addresses aspects of gender equality. Additionally, we have a salary policy with a methodology for determining wages that does not discriminate based on gender.</t>
  </si>
  <si>
    <t>a. Percentage of the procurement budget used for significant locations of operation that is spent on suppliers local to that operation (such as percentage of products and services purchased locally)</t>
  </si>
  <si>
    <t>b. The organization’s geographical definition of ‘local’</t>
  </si>
  <si>
    <t>City/Town where project or office is located. (Timmins, Toronto, Snow Lake, Sonora, Zacatecas, Guerrero)</t>
  </si>
  <si>
    <t>Local community has been described as workers residing in the region in which the project is established. That being said offices (Santiago) and operation centers (La Negra and Copiapó) have been excluded in this analysis.</t>
  </si>
  <si>
    <t>Department or Region of the country where the project's area of influence is located</t>
  </si>
  <si>
    <t>c. The definition used for ‘significant locations of operation’</t>
  </si>
  <si>
    <t>Office location, mine project location</t>
  </si>
  <si>
    <t>So local communities for each project refers to the corresponding region in the following list</t>
  </si>
  <si>
    <t>They are the projects where we operate our services.</t>
  </si>
  <si>
    <t xml:space="preserve"> Ratios of standard entry level wage by gender compared to local minimum wage</t>
  </si>
  <si>
    <t>a. When a significant proportion of employees are compensated based on wages subject to minimum wage rules, report the relevant ratio of the entry level wage by gender at significant locations of operation to the minimum wage</t>
  </si>
  <si>
    <t>Men</t>
  </si>
  <si>
    <t>Canada - 1.07, Mexico - 16.8</t>
  </si>
  <si>
    <t>Women</t>
  </si>
  <si>
    <t>b. When a significant proportion of other workers (excluding employees) performing the organization’s activities are compensated based on wages subject to minimum wage rules, describe the actions taken to determine whether these workers are paid above the minimum wage</t>
  </si>
  <si>
    <t>We apply industry standard wages to our positions, and given the industry, they are well above minimum wage, mostly due to the skilled labour aspect of the positions.</t>
  </si>
  <si>
    <t>In Chile, all employees must be paid at least the minimum wage for workers to comply to Chilean Labor Law. According to Law No. 21,578 (Official Gazette dated May 30, 2023), Article 1, final paragraph, as of January 1, 2025, the minimum wage for workers over 18 years of age and up to 65 years of age is $510,636. This is due to the law establishing an automatic adjustment of the monthly minimum wage based on the Consumer Price Index (CPI) recorded between July and December 2024, which is applied starting January 1, 2025.
AMECO abides by this legality and pays all employees and workers above minimum wage. Clients also mandate we do so.</t>
  </si>
  <si>
    <t>It does not apply since we pay above the minimum wage.</t>
  </si>
  <si>
    <t>c. Whether a local minimum wage is absent or variable at significant locations of operation, by gender. In circumstances in which different minimums can be used as a reference, report which minimum wage is being used</t>
  </si>
  <si>
    <t xml:space="preserve">No difference between men and women for wage considerations. </t>
  </si>
  <si>
    <t>It does not apply since the minimum wage is fixed, not variable.</t>
  </si>
  <si>
    <t>Significant locations of operation would be:
SPL
Caserones
Salvador
Mantoverde
Mantos de Oro
Antucoya
Zaldívar
Centinela
Minera Los Pelambres
Andina</t>
  </si>
  <si>
    <t>The location with the most workers is reported.</t>
  </si>
  <si>
    <t>a. Percentage of senior management at significant locations of operation that are hired from the local community</t>
  </si>
  <si>
    <t>b. The organization’s geographical definition of ‘senior management’</t>
  </si>
  <si>
    <t>Executive Team Members</t>
  </si>
  <si>
    <t>Senior management: general manager + first line managers (Finance, Estimating, Operation, SSOMAC, HHRR, Asset Management, IT)</t>
  </si>
  <si>
    <t>Senior Management is defined as the employee categories "Executives" and "A," and includes the main office and projects.</t>
  </si>
  <si>
    <t>City/Town where project or office is located.</t>
  </si>
  <si>
    <t>Local community has been described as workers residing in the region in which the project is established. That being said offices (Santiago) and operation centers (La Negra and Copiapó) have been excluded from this analysis.
So local communities for each project refers to the corresponding region in the following list
SPL: Tarapaca Region
Caserones, Salvador, Mantoverde: Atacama Region
Antucoya, Zaldívar and Centinela: Antofagasta Region
Andina: Valparaiso Region
Minera Los Pelambres: Coquimbo Region</t>
  </si>
  <si>
    <t>The person in the Senior Management position is from the city/country where the main business operation takes place.</t>
  </si>
  <si>
    <t>We have analyzed each company in its entirety.</t>
  </si>
  <si>
    <t>a. Extent of development of significant infrastructure investments and services supported</t>
  </si>
  <si>
    <t>None</t>
  </si>
  <si>
    <t>During 2024 AMECO performed the construction of a padel court in Salvador, used by local community and employees.</t>
  </si>
  <si>
    <t>The scope of significant sustainable development projects included initiatives to enhance community infrastructure, such as the construction of an alpaca hat production facility, upgrades to the medical post infrastructure in a rural community and an educational institution, improvements to a school kitchen, among other efforts. 
Other efforts included activities aimed at promoting the community's productive development. These initiatives supported local businesses by providing equipment donations, offering training programs, and ultimately purchasing their products. Notable examples include two businesses: one specializing in the production of safety vests and another operating as a chocolate factory.</t>
  </si>
  <si>
    <t>The company's activities primarily focused on its commitment to the communities and included educational initiatives, such as a theoretical and practical workshop on residential electrical installations aimed at developing the skills and competencies of local residents, as well as an employability workshop designed to enhance job readiness and career opportunities.</t>
  </si>
  <si>
    <t>b. Current or expected impacts on communities and local economies, including positive and negative impacts where relevant</t>
  </si>
  <si>
    <t>In Chile firefighters are voluntary, so their main source of income are donations. During 2024 AMECO, executed more that US$180,000 in donations to local community firefighters (Santiago and Tierra Amarilla). Other donations include the Foundation for the Disabled and a little girl's shelter in Los Andes.</t>
  </si>
  <si>
    <t>Some of the positive aspects we consider are: 
Improved Infrastructure: Better healthcare, education, and community facilities enhance living standards and access to essential services.
Job Creation and Economic Growth: New facilities like the alpaca hat production center and support for local businesses boost employment and local economies.
Empowered Local Businesses: Donations, training, and product purchases strengthen entrepreneurship and business capacity.
Skill Development: Training programs improve employability and productivity within the community.
Enhanced Community Well-being: Upgraded medical and educational infrastructure contributes to overall health and development.</t>
  </si>
  <si>
    <t>The current or expected impacts on communities and local economies include:
Skill Development: The workshops on residential electrical installations help local residents acquire practical skills, increasing their technical expertise and employability.
Enhanced Job Readiness: The employability workshop prepares individuals for the job market, improving their chances of securing employment.
Economic Growth: By equipping residents with skills and enhancing their career opportunities, the initiatives contribute to local economic development and self-sufficiency.
Community Empowerment: These educational programs foster a sense of empowerment and self-reliance within the community, promoting long-term positive change.</t>
  </si>
  <si>
    <t>c. Whether these investments and services are commercial, in-kind, or pro bono engagements</t>
  </si>
  <si>
    <t>Pro-bono</t>
  </si>
  <si>
    <t>These initiatives are carried out under two approaches: one is to support client commitments, and the other consists of company initiatives identified through fieldwork. Investments in these activities are part of the company's Social Responsibility Plans.</t>
  </si>
  <si>
    <t>a. Examples of significant identified indirect economic impacts of the organization, including positive and negative impacts</t>
  </si>
  <si>
    <t xml:space="preserve">We signed Memorandums of Understanding or Partnership Agreements with 5 Indigenions communities in 2024.  These agreements outline various commitments Dumas is willing to make - revenue share, hiring/subcontracting with community members, and training programs. However the agreements were not applicable to any active project in 2024.  </t>
  </si>
  <si>
    <t>During 2024 AMECO performed the construction of a padel court in Salvador, used by local community and employees. In Chile firefighters are voluntary, so their main source of income are donations. During 2024 AMECO, executed more that US$180,000 in donations to local community firefighters (Santiago and Tierra Amarilla). Other donations include the Foundation for the Disabled and a little girl's shelter in Los Andes.</t>
  </si>
  <si>
    <t>STRACON's social responsibility initiatives in 2024 have generated significant indirect economic impacts, particularly through capacity-building and community development. For instance, the training and equipping of the Chilloroya Women Entrepreneurs Association enabled them to produce safety vests, fostering local entrepreneurship and income generation. Similarly, the infrastructure improvements in schools and medical facilities enhanced community well-being, indirectly supporting economic stability by improving education and healthcare access. On the other hand, while these initiatives are overwhelmingly positive, they may inadvertently create dependency on external support, highlighting the importance of fostering long-term self-sufficiency in these communities.</t>
  </si>
  <si>
    <t xml:space="preserve">STRACON Engineering's workshops in 2024 have had notable indirect economic impacts by enhancing employability and technical skills within the community. For example, the technical workshop on electricity and safety standards equipped 13 participants, both men and women, with practical skills that can improve their job prospects and income potential. Similarly, the Employability Workshop, attended by 50 community members, provided tools to increase workforce readiness. While these initiatives positively contribute to economic empowerment, they may also create challenges in ensuring sustained opportunities for all participants in competitive job markets
</t>
  </si>
  <si>
    <t xml:space="preserve">STRACON Tech´s social responsibility initiatives in 2024 have generated significant indirect economic impacts by fostering education and professional development. The donation of computer equipment to Liceo Luis Cruz Martínez and specialized training for students in key mining industry areas have enhanced the employability and technical skills of young talents, preparing them for future opportunities. Additionally, the business linkage event featuring talks on innovation and technology inspired students and educators, promoting a culture of growth and innovation. However, these efforts may also highlight disparities in access to such opportunities for other communities, emphasizing the need for broader inclusion.
</t>
  </si>
  <si>
    <t>b. Significance of the indirect economic impacts in the context of external benchmarks and stakeholder priorities, such as national and international standards, protocols, and policy agendas</t>
  </si>
  <si>
    <t>a. report how it applies the mitigation hierarchy by describing:</t>
  </si>
  <si>
    <t>i. actions taken to avoid negative impacts on biodiversity</t>
  </si>
  <si>
    <t xml:space="preserve">We have an environment program, including spill prevention, clean up procedures, and wildlife programs, for all project sites and our maintenance facilities. We engage a third party to conduct environmental assessments for our maintenance facility in Timmins on a periodic basis (although not done in the reporting period). </t>
  </si>
  <si>
    <t>It avoids impacts by complying with access restrictions to sensitive areas and by training its personnel in the protection of flora and fauna.</t>
  </si>
  <si>
    <t>We have the "Flora and Fauna Preservation" procedure, which includes the basic and technical aspects to prevent any impact on biodiversity.</t>
  </si>
  <si>
    <t>ii. actions taken to minimize negative impacts on biodiversity that were not avoided</t>
  </si>
  <si>
    <t xml:space="preserve">There are clean up procedures for any discharge of hazardous materials.  Spill kits are placed in locations where necessary.  Operations employees are trained on how to properly report and clean up spills. </t>
  </si>
  <si>
    <t>It minimizes impacts through dust, runoff, and speed control at the worksite, as well as through proper management of waste and hazardous substances.</t>
  </si>
  <si>
    <t>We have not had negative impacts on biodiversity since our clients provide us with a cleared work area.</t>
  </si>
  <si>
    <t>We have not experienced negative impacts on biodiversity because our clients provide us with a cleared work area.</t>
  </si>
  <si>
    <t>iii. actions taken to restore and rehabilitate affected ecosystems, including the goals of the restoration and rehabilitation, and how stakeholders are engage throughout the restoration and rehabilitation actions</t>
  </si>
  <si>
    <t>This would be a client responsibility.</t>
  </si>
  <si>
    <t>It rehabilitates ecosystems through activities such as tree planting in La Negra, using native species and treated water, in coordination with the client and organizations such as CONAF.</t>
  </si>
  <si>
    <t>We have not experienced negative impacts on biodiversity; however, we have the example of the Pierina Project in Peru, for which we were contracted to provide mine and leach pad closure services. This included the physical and chemical stabilization of the land, preparation of the terrain with topsoil, and, in some cases, the planting of native species.</t>
  </si>
  <si>
    <t>We have not had negative impacts on biodiversity because our clients provide us with a cleared work area.</t>
  </si>
  <si>
    <t>We have not had negative impacts on biodiversity since our clients hand over the work area already cleared.</t>
  </si>
  <si>
    <t>a. explain how it has determined which of its sites and which products and services in its supply chain have the most significant actual and potential impacts on biodiversity</t>
  </si>
  <si>
    <t>No evaluation processes formally in place during the reporting period.
When new equipment is purchased, efforts are made to acquire units that comply with Tier 4 standards.</t>
  </si>
  <si>
    <t>By applying its procedure for the identification and evaluation of environmental aspects (PO-MA-01) and the corporate matrix for identifying environmental aspects and assessing environmental impacts, considering the type of activity, location, and environmental sensitivity.
The operations that present the highest risk are those involving machinery movement, dust generation, use of hazardous substances, and waste management—especially in arid zones or areas near bodies of water.
In the supply chain, critical processes include the removal, transport, and disposal of waste, as well as the handling of hazardous substances and chemical products. Regulatory compliance and environmental permits are verified to minimize indirect impacts on ecosystems.</t>
  </si>
  <si>
    <t>The transportation of fuel poses a potential risk to biodiversity, as in the event of an accident, a fuel spill could impact biodiversity.</t>
  </si>
  <si>
    <t>The transportation of materials poses a potential risk to biodiversity, as an accident could impact biodiversity due to the possible generation of waste.</t>
  </si>
  <si>
    <t>Due to the type of service offered, it does not pose a significant risk to biodiversity.</t>
  </si>
  <si>
    <t>a. report the location and size in hectares of its sites with the most significant impacts on biodiversity</t>
  </si>
  <si>
    <t xml:space="preserve">Maintenance Facility, 300 Feldman Road, Timmins, Ontario, Canada. </t>
  </si>
  <si>
    <t>AMECO Chile SPA has not, to date, reported any declared environmental impacts that significantly affect biodiversity in its operations. Activities are carried out in accordance with the environmental standards required by clients and current regulations.</t>
  </si>
  <si>
    <t>We have not had negative impacts on biodiversity.</t>
  </si>
  <si>
    <t>b. for each site reported under 101-5-a, report whether it is in or near an ecologically sensitive area, the distance to these areas, and whether these are: 
areas of biodiversity importance;
areas of high ecosystem integrity;
areas of rapid decline in ecosystem integrity;
areas of high physical water risks;
areas important for the delivery of ecosystem service benefits to Indigenous Peoples, local communities, and other stakeholders</t>
  </si>
  <si>
    <t xml:space="preserve">Adjacent to the Mattagami River, approximately one half of the property within intake protection zone, protected by the Mattagami River Conservation Authority. </t>
  </si>
  <si>
    <t>AMECO Chile SPA does not carry out direct operations in protected areas or ecologically sensitive zones. While some worksites are located in arid regions or areas experiencing water stress, activities are conducted in industrial zones designated by clients and in compliance with current environmental regulations.</t>
  </si>
  <si>
    <t>c. report the activities that take place in each site reported under 101-5-a</t>
  </si>
  <si>
    <t xml:space="preserve">Maintenance Facility - heavy underground mine equipment is repaired, refurbished, and stored on site.  Solvents, fuels, oils, lubricants, and other related hazardous materials are stored and used on site. </t>
  </si>
  <si>
    <t>d. report the products and services in its supply chain with the most significant impacts on biodiversity and the countries or jurisdictions where the activities associated with these products and services take place</t>
  </si>
  <si>
    <t>Waste oils, Diesel Fuel (Canada)</t>
  </si>
  <si>
    <t>AMECO Chile SPA identifies equipment maintenance, emissions from vehicle and equipment engines, and the generation of hazardous waste as potential impacts on biodiversity. These activities, along with the procurement of supplies and waste management through suppliers, are carried out in Chile under environmental control and compliance, without direct intervention in protected areas.</t>
  </si>
  <si>
    <t>The transportation of asphalt cement, lubricants, and other chemical products poses a potential risk to biodiversity, as in the event of an accident, a fuel spill could impact biodiversity. The countries where our services will be carried out during 2024 are: Peru, Chile, Colombia, and Mexico.</t>
  </si>
  <si>
    <t>The transportation of lubricants and other chemical products poses a potential risk to biodiversity, as in the event of an accident, a fuel spill could impact biodiversity. The countries where our services are carried out are: Peru, Chile, and the United States.</t>
  </si>
  <si>
    <t>a. for each site reported under 101-5-a where its activities lead or could lead to land and sea use change, report:</t>
  </si>
  <si>
    <t>i. the size in hectares of natural ecosystem converted since a cut-off or reference date, the cut-off date or reference date, and the type of ecosystem before and after conversion</t>
  </si>
  <si>
    <t>ii. the size in hectares of land and sea converted from one intensively used or modified ecosystem to another during the reporting period, and the type of ecosystem before and after conversion</t>
  </si>
  <si>
    <t>b. for each site reported under 101-5-a where its activities lead or could lead to the exploitation of natural resources, report:</t>
  </si>
  <si>
    <t>i. for each wild species harvested, the quantity, the type, and extinction risk</t>
  </si>
  <si>
    <t>ii. water withdrawal and water consumption in megaliters</t>
  </si>
  <si>
    <t>The water used in the projects comes from sources authorized by our clients, which may include heron points, rainwater collected from sedimentation ponds, reused water from the wastewater treatment plant, among others.</t>
  </si>
  <si>
    <t>The water used in the projects comes from sources authorized by our clients, which may include heron points, rainwater collected from sedimentation ponds, reused water from the water treatment plant, among others.</t>
  </si>
  <si>
    <t>The company's limited activities do not involve water consumption for their operations.</t>
  </si>
  <si>
    <t>c. for each site reported under 101-5-a where its activities lead or could lead to pollution, report the quantity and the type of each pollutant generated</t>
  </si>
  <si>
    <t>Waste Oils, Gray Water, Cleaning Solvents, Diesel Fuel, Lubricants, Aerosols, Diesel Exhaust</t>
  </si>
  <si>
    <t>Our services have not caused any environmental impact.</t>
  </si>
  <si>
    <t>d. for each site reported under 101-5-a where its activities lead or could lead to the introduction of invasive alien species, describe how invasive alien species are or may be introduced</t>
  </si>
  <si>
    <t>We have not introduced invasive exotic species; moreover, this is a non-negotiable aspect of our environmental commitments.</t>
  </si>
  <si>
    <t>We have not introduced invasive exotic species; furthermore, this is non-negotiable in our environmental commitments.</t>
  </si>
  <si>
    <t>e. for each product and service in its supply chain reported under 101-5-d, report the information required under 101-6-a, 101-6-b, 101-6-c, and 101-6-d, with a breakdown by country or jurisdiction</t>
  </si>
  <si>
    <t>f. report contextual information necessary to understand how the data has been compiled, including standards, methodologies, and assumptions used</t>
  </si>
  <si>
    <t>The Maintenance Facility maintains a large fleet of heavy equipment, the above are assumptions based on this work.</t>
  </si>
  <si>
    <t>We obtain the information through monthly environmental performance reports.</t>
  </si>
  <si>
    <t>a. for each site reported under 101-5-a, report the following information on affected or potentially affected ecosystems:</t>
  </si>
  <si>
    <t>i. the ecosystem type for the base year</t>
  </si>
  <si>
    <t>River System</t>
  </si>
  <si>
    <t>ii. the ecosystem size in hectares for the base year</t>
  </si>
  <si>
    <t>iii. the ecosystem condition for the base year and the current reporting period</t>
  </si>
  <si>
    <t>No negative impact to the ecosystem has been noted.</t>
  </si>
  <si>
    <t>b. report contextual information necessary to understand how the data has been compiled, including standards, methodologies, and assumptions used.</t>
  </si>
  <si>
    <t>No evaluation processes formally in place during the reporting period.</t>
  </si>
  <si>
    <t>We gather the information through monthly environmental performance reports.</t>
  </si>
  <si>
    <t>a. for each site reported under 101-5-a, list the ecosystem services and beneficiaries affected or potentially affected by the organization’s activities</t>
  </si>
  <si>
    <t>Matagami River Conservation Authority, Ministry of Environment, City of Timmins</t>
  </si>
  <si>
    <t>b. explain how the ecosystem services and beneficiaries are or could be affected by the organization's activities</t>
  </si>
  <si>
    <t>Fuel, Waste Oil, Gray Water Spills</t>
  </si>
  <si>
    <t>AMECO Chile SPA recognizes that its core activities—including the rental and operation of machinery, lifting operations, equipment maintenance, and administrative tasks related to the company's operations—can generate impacts on ecosystems, mainly through water consumption, engine emissions, and waste generation. These impacts could affect air quality, water availability, and soil condition, posing potential risks to local biodiversity and to communities that depend on these ecosystem services. For this reason, AMECO implements control measures, operational efficiency practices, and environmental compliance to prevent harm to ecosystems and their beneficiaries.</t>
  </si>
  <si>
    <t>a. A description of how the organization interacts with water, including how and where water is withdrawn, consumed, and discharged, and the water-related impacts the organization has caused or contributed to, or that are directly linked to its operations, products, or services by its business relationships (e.g., impacts caused by runoff)</t>
  </si>
  <si>
    <t>Water is utilized at all underground project sites, Clients maintain responsibility for management of water withdrawal, consumption and discharge. Increases in water ammonia levels can be related to the use of ammonium nitrate explosives. Spills of oils, fuels could impact water sources.</t>
  </si>
  <si>
    <t>AMECO primarily uses water for machinery cleaning, sanitary services, and irrigation of green areas. The water comes from public supply, water tanker trucks, or is simply provided by the clients. The wastewater generated is treated through treatment plants or managed by authorized external companies, with no direct discharges into natural bodies of water. The main associated impacts are potential spills. To mitigate these, operational controls and emergency response procedures are applied in accordance with the new Chilean regulations and ISO 14001.</t>
  </si>
  <si>
    <t>The water used in the projects comes from sources authorized by our clients, such as crane points, rainwater collected from sedimentation ponds, reused water from the treatment plant, among others. We do not have effluent discharges. We use the water for construction and road irrigation.</t>
  </si>
  <si>
    <t>The water used in the projects comes from sources authorized by our clients, such as heron points, rainwater collected from sedimentation ponds, reused water from the wastewater treatment plant, among others. We do not have effluent discharges. We use the water for construction and road irrigation.</t>
  </si>
  <si>
    <t>b. A description of the approach used to identify water-related impacts, including the scope of assessments, their timeframe, and any tools or methodologies used</t>
  </si>
  <si>
    <t>Client based environmental resources and monitoring including water sampling</t>
  </si>
  <si>
    <t>AMECO Chile SpA uses a structured approach according to its Procedure PO-MA-01 to identify impacts related to water. The assessments cover all operational activities and emergencies involving water use or contamination, such as equipment cleaning and handling of hazardous substances. The evaluations are updated annually or following significant operational changes. An environmental matrix based on the methodology of Vicente Conesa Fernández-Vitora is employed, considering factors such as intensity, extent, timing, persistence, and reversibility of the impact. The company integrates information from incidents, audits, current legislation, and internal environmental objectives, thus ensuring compliance with Chilean and international regulations (ISO 14001).</t>
  </si>
  <si>
    <t>We have an Environmental Aspects Matrix in which, among other things, water consumption is identified, with a low impact assessment.</t>
  </si>
  <si>
    <t>c. A description of how water-related impacts are addressed, including how the</t>
  </si>
  <si>
    <t>Training on best practices, including reduction of ammonia through appropriate blasting techniques and proper clean up. Waste oil storage and spill containment practices. Mandatory spill reporting.</t>
  </si>
  <si>
    <t>AMECO Chile SPA identifies and evaluates water-related impacts through its Procedure PO-MA-01 and an environmental matrix based on Vicente Conesa’s methodology. Activities such as equipment cleaning, handling of hazardous substances, and generation of liquid waste are assessed, with updates conducted annually or following significant changes. To mitigate impacts, operational controls are applied, such as maintenance of wastewater systems and the use of treated water for irrigation (e.g., La Negra). The company complies with environmental standards required by law and its clients, adapting to each client’s procedures. Currently, it does not maintain its own programs with communities or suppliers but responds to client guidelines and applicable regulations.</t>
  </si>
  <si>
    <t>We have an Environmental Aspects Matrix in which, among other things, water consumption is identified, with a low impact assessment. To mitigate environmental impacts related to water consumption, STRACON has measures in place such as water consumption monitoring controls, extracting water only from authorized points, and prioritizing water reuse when applicable.</t>
  </si>
  <si>
    <t>We have an Environmental Aspects Matrix in which, among other things, water consumption is identified, with a low impact assessment. To mitigate environmental impacts related to water consumption, STRACON Engineering has measures such as water consumption monitoring controls, extracting water only from authorized points, and prioritizing water reuse when applicable.</t>
  </si>
  <si>
    <t>We have an Environmental Aspects Matrix in which, among other things, water consumption is identified, with a low impact assessment. The activities carried out by STRACON Tech do not require permanent water points, and water for human consumption is provided within the scope of the client's facilities.</t>
  </si>
  <si>
    <t>organization works with stakeholders to steward water as a shared resource, and how it engages with suppliers or customers with significant water-related impacts</t>
  </si>
  <si>
    <t>No water related goals had been set during the reporting period.</t>
  </si>
  <si>
    <t>AMECO Chile SPA identifies and evaluates water-related impacts through its Procedure PO-MA-01 and an environmental matrix based on Vicente Conesa’s methodology. Activities such as equipment cleaning, handling of hazardous substances, and generation of liquid waste are assessed, with updates conducted annually or after significant changes.</t>
  </si>
  <si>
    <t>We have water reuse objectives focused on minimizing consumption. For example, in one of our projects in Peru (Constancia Project), the water for the aggregates plant comes from the client's tailings dam and is 100% reused through a recirculation system.</t>
  </si>
  <si>
    <t>We have water reuse objectives focused on minimizing consumption.</t>
  </si>
  <si>
    <t>Due to the scope of STRACON Tech's activities, the objective is mainly focused on raising awareness among workers about water consumption.</t>
  </si>
  <si>
    <t>a. For the organization’s significant actual and potential waste-related impacts, a description of:</t>
  </si>
  <si>
    <t>i. the inputs, activities, and outputs that lead or could lead to these impacts</t>
  </si>
  <si>
    <t>No waste related evaluations were in place during reporting period.</t>
  </si>
  <si>
    <t>The main inputs and activities that generate waste-related impacts include:
-Machinery maintenance: use of oils, greases, filters, batteries, and solvents that produce hazardous waste such as sludge, hydrocarbons, contaminated filters, and containers with residue substances.
-Equipment cleaning: generates sludge with contaminants and wastewater.
-Administrative and logistics operations: generate non-hazardous waste such as paper, cardboard, plastics, scrap metal, among others.
-Use of hazardous materials: which, if improperly disposed of or stored, can cause impacts to soil, water, or air.</t>
  </si>
  <si>
    <t>We provide integrated services that start from planning and constructability, construction, operation, transfer to the client, and up to mine closure. These activities generate hazardous and non-hazardous waste, which can mainly be solid or liquid. The potential environmental impact we have identified includes soil quality alteration and water quality alteration as a result of the waste generated in the aforementioned activities.</t>
  </si>
  <si>
    <t>We provide engineering services in mining. These activities generate hazardous and non-hazardous waste, which can mainly be solid or liquid. The potential environmental impact we have identified includes soil quality alteration and water quality alteration as a result of the waste generated in the aforementioned activities.</t>
  </si>
  <si>
    <t>We provide digital services and communications and IT infrastructure. These activities generate hazardous and non-hazardous waste, which can mainly be solid or liquid. The potential environmental impact we have identified includes soil quality alteration and water quality alteration as a result of the waste generated in the aforementioned activities.</t>
  </si>
  <si>
    <t>The main waste generation occurs in administrative offices and primarily consists of municipal waste.</t>
  </si>
  <si>
    <t>ii. whether these impacts relate to waste generated in the organization’s own activities or to waste generated upstream or downstream in its value chain</t>
  </si>
  <si>
    <t>The identified impacts are mainly related to waste generated in AMECO’s own operational activities, under normal, non-routine, or emergency conditions. However, there are also downstream impacts when waste is transferred to external handlers or landfills, and regulatory compliance depends on third parties (final disposal, traceability, recovery). Upstream impacts are minor but can occur in the procurement of supplies with non-recyclable packaging or the use of products containing hazardous components.</t>
  </si>
  <si>
    <t>Part of the generation of cardboard waste is related to a stage prior to STRACON's own activities, which is essentially the transportation of materials by our suppliers. Subsequently, the generation of hazardous and non-hazardous waste is related to STRACON's own activities.</t>
  </si>
  <si>
    <t>Part of the generation of cardboard waste is related to a stage prior to STRACON Engineering's own activities, which is essentially the transportation of materials by our suppliers. Subsequently, the generation of hazardous and non-hazardous waste is related to STRACON Engineering's own activities.</t>
  </si>
  <si>
    <t>The generation of hazardous and non-hazardous waste is related to STRACON Tech's own activities.</t>
  </si>
  <si>
    <t>It is related to the administrative activities of STRACON Group.</t>
  </si>
  <si>
    <t>a. Actions, including circularity measures, taken to prevent waste generation in the organization’s own activities and upstream and downstream in its value chain, and to manage significant impacts from waste generated</t>
  </si>
  <si>
    <t xml:space="preserve">We use materials in an efficient and conscientious manner to reduce waste. All waste generated is managed by clients to remove it from their sites. At offices, we recycle and compost to divert waste from landfills where possible. </t>
  </si>
  <si>
    <t>AMECO Chile SpA manages significant waste-related impacts through actions focused on prevention, recovery, and control at all stages of the process:
-Prevention in own operations: optimization of inputs, preventive maintenance of equipment, reduction of waste in cleaning and maintenance, and source segregation to facilitate recycling and recovery.
-Circularity measures: recovery of plastics, cardboard, and paper; reuse of treated water for irrigation; promotion of the use of inputs that generate less waste.
-Supply chain management: traceability of waste until final disposal with authorized handlers, compliance with the Extended Producer Responsibility Law (e.g., end-of-life tires), and alignment with the environmental protocols and requirements of clients or principals</t>
  </si>
  <si>
    <t>We have an environmental impact matrix that includes controls such as waste segregation, waste reuse, and waste recovery. In each of our processes, we avoid using materials unnecessarily whenever possible. For example, we maintain a minimum and maximum stock of certain materials, which helps us control losses and reduce waste generation due to material deterioration. Another example is that we strive to reuse the waste generated whenever possible. For instance, we use geomembrane to create containment trays with used pipes. We recover used pipes to reuse them for fencing, signage, or other purposes. Additionally, we have signed an agreement for the management of ELTs (End-of-Life Tires), which are no longer disposed of in landfills but are returned to their manufacturer so that each part of the ELT can be utilized.</t>
  </si>
  <si>
    <t>We have an environmental impact matrix that includes controls such as waste segregation, waste reuse, and waste recovery.</t>
  </si>
  <si>
    <t>We have an environmental impact matrix that includes controls such as waste segregation, waste reuse, and waste valorization.</t>
  </si>
  <si>
    <t>b. If the waste generated by the organization in its own activities is managed by a third party, a description of the processes used to determine whether the third party manages the waste in line with contractual or legislative obligations</t>
  </si>
  <si>
    <t>Waste disposal at the Timmins Maintenance Facility is managed by GFL Environmental Inc. (waste management services).  No direct involvement by Dumas in waste disposal at other facilities where it is managed by landlords or by clients, as applicable.</t>
  </si>
  <si>
    <t>The waste generated by AMECO Chile SPA is always managed by third parties; however, the organization verifies compliance through the following processes:
Selection of authorized providers: waste managers are required to have a current sanitary resolution, registration in the RETC (Pollutant Emissions and Transfer Registry), and permits according to the type of waste (DS 148, DS 594, DS 1, among others).
Document review: submission and validation of the Sidrep withdrawal declaration, final disposal certificates, and shipping documents for the transportation and delivery of the waste are requested.
Monitoring and traceability: tracking of waste is conducted from its generation to final disposal, with records maintained in the Ministry of Environment’s RETC Single Window IT systems, along with reports submitted to authorities when applicable. This process ensures that waste is managed safely and in accordance with applicable environmental regulations.</t>
  </si>
  <si>
    <t>The waste generated in the projects is placed in the client's temporary waste storage facilities, and they are responsible for the final disposal. Regarding ELTs (End-of-Life Tires), we manage them in compliance with the country's legal regulations. The waste generated in the offices is managed in accordance with legal regulations through a solid waste management company.</t>
  </si>
  <si>
    <t>The waste generated in the projects is placed in the client's temporary waste storage facilities, and they are responsible for the final disposal.</t>
  </si>
  <si>
    <t>The waste generated in the projects is stored in the client's temporary waste storage facilities, and they are responsible for the final disposal.</t>
  </si>
  <si>
    <t>The waste generated in the offices is managed in compliance with legal regulations through a solid waste management company.</t>
  </si>
  <si>
    <t>c. The processes used to collect and monitor waste-related data</t>
  </si>
  <si>
    <t>Waste disposal data for the Timmins Maintenance Facility is managed by GFL Environmental Inc. (waste management services).  No other formal process for tracking disposal in place at other facilities, managed by landlords or by clients, as applicable.</t>
  </si>
  <si>
    <t>AMECO Chile SPA collects and monitors data on waste generation and management through the following processes:
Recording in Environmental Matrices (FMT-MA-01): identification and quantification of waste generated by type, source, and quantity at each worksite.
Document control: collection of Sidrep declarations, shipping documents and service orders, final disposal certificates, and recovery reports issued by authorized waste managers.
Periodic reporting: submissions to official platforms (SIDREP, RETC, SINADER) and compliance with the Extended Producer Responsibility (REP) Law when applicable.
On-site supervision: inspections, internal audits, and monitoring of storage, segregation, and disposal conditions of waste at the worksites.
Involvement of SSOMAC managers and contract advisors: responsible for keeping records up to date and ensuring traceability and regulatory compliance.</t>
  </si>
  <si>
    <t>We have a monthly report on the generation, reuse, and recovery of waste in projects and offices.</t>
  </si>
  <si>
    <t>The waste generation is reported monthly.</t>
  </si>
  <si>
    <t>The generation of waste is reported monthly.</t>
  </si>
  <si>
    <t>Health &amp; Safety (Company and Community)</t>
  </si>
  <si>
    <t xml:space="preserve">Work-related injuries	</t>
  </si>
  <si>
    <t>GRI 403-9, SASB EM-MM-320a.1 and IF-EN-320a.1</t>
  </si>
  <si>
    <t>a) For all employees:</t>
  </si>
  <si>
    <t>Number</t>
  </si>
  <si>
    <t>Rate (per 200,000 hours worked)</t>
  </si>
  <si>
    <t>i. The number and rate of fatalities as a result of work-related injury.</t>
  </si>
  <si>
    <t>ii. The number and rate of high-consequence work-related injuries (excluding fatalities).</t>
  </si>
  <si>
    <t>iii. The number and rate of recordable work-related injuries.</t>
  </si>
  <si>
    <t>iv. The main types of work-related injury.</t>
  </si>
  <si>
    <t>Hand Injuries (Cut, Pinched, Crushed) Eye Injuries (Foreign Bodies, Chemical)</t>
  </si>
  <si>
    <t>Hand Injuries (amputated finger tip) Eye Injuries (Foreign Body)</t>
  </si>
  <si>
    <t>Hand contusions, eye irritation, foot sprain, and tendinitis.</t>
  </si>
  <si>
    <t>Laceration of upper limbs and eye irritation.</t>
  </si>
  <si>
    <t>Blow to the hand and eye irritation.</t>
  </si>
  <si>
    <t>v. The number of hours worked.</t>
  </si>
  <si>
    <t>b) For all workers who are not employees but whose work and/or workplace is controlled by the organization:</t>
  </si>
  <si>
    <t>c) The work-related hazards that pose a risk of high-consequence injury, including:</t>
  </si>
  <si>
    <t>i. how these hazards have been determined.</t>
  </si>
  <si>
    <t>Dumas has developed life saving rules focusing on the activities that carry the greatest potential threat of serious injury or death to our people when safety rules are not observed and followed. Project Level Risk Assessments are used to address scopes of work and control the risks.  Employees are trained to perform risk assessments when conditions change.</t>
  </si>
  <si>
    <t>Hazards are identified in the risk matrix.</t>
  </si>
  <si>
    <t>We have identified the Major Risks by starting with the identification of hazards and risk assessment, then determining the Major Risks, and finally identifying the critical controls for these critical risks.</t>
  </si>
  <si>
    <t>ii. which of these hazards have caused or contributed to high-consequence injuries during the reporting period.</t>
  </si>
  <si>
    <t xml:space="preserve">Machine Guarding, Ground Control	</t>
  </si>
  <si>
    <t>Inadequate risk assessment when handling tools or items designated for the activity.</t>
  </si>
  <si>
    <t>iii. actions taken or underway to eliminate these hazards and minimize risks using the hierarchy of controls.</t>
  </si>
  <si>
    <t>Retraining of employees. Additional guards or barriers between workers and moving parts.</t>
  </si>
  <si>
    <t>Preparation of instructions for handling metal barriers. Identification of manual tools and updating of specific procedures for activities to be carried out at work centres.</t>
  </si>
  <si>
    <t>d) Any actions taken or underway to eliminate other work-related hazards and minimize risks using the hierarchy of controls.</t>
  </si>
  <si>
    <t>Induction training and targeted safety campaigns to address specific hazards.  In Mexico this year, we conducted the following safety campaigns across all three projects:
- Prevention is in your hands (hand safety)
- Buckle up for life (wearing seatbelts)
- Awareness of integrating family and Christmas (go home safely for Christmas celebrations)
- PPE for Eye Protection
- Drills and practical exercises for Alimak work
- Re-induction to align with client's standards</t>
  </si>
  <si>
    <t>Updating risk matrices and preparing specific procedures. Survey of critical activities and definition of standards.</t>
  </si>
  <si>
    <t>We conduct critical control verification and have implemented a proximity system to prevent exposure to the line of fire between equipment-to-equipment and equipment-to-person interactions.
We have a standardized fatigue and drowsiness prevention system in place for all projects.
We hold Regional Certifications, which includes Peru, Chile, and Colombia, under the standards of ISO 45001: Occupational Health and Safety Management System, ISO 14001: Environmental Management System, and ISO 9001: Quality Management System.
Our behaviour-based safety management has been implemented across all our projects, resulting in improved safe behaviours.</t>
  </si>
  <si>
    <t>We conduct critical control verification. We have a standardized fatigue and drowsiness prevention system for all projects.
We hold Regional Certifications, which includes the countries of Peru, Chile, and Colombia, under the standards of ISO 45001: Occupational Health and Safety Management System, ISO 14001: Environmental Management System, and ISO 9001: Quality Management System.
Our behaviour-based safety management has been implemented across all our projects, leading to an improvement in safe behaviours.</t>
  </si>
  <si>
    <t>We conduct critical control verification. We have a standardized fatigue and drowsiness prevention system for all projects. We are certified under the ISO 9001: Quality Management System standard.</t>
  </si>
  <si>
    <t>We conduct critical control verification and have implemented a proximity system to prevent exposure to the line of fire between equipment-to-equipment and equipment-to-person interactions.
We have a standardized fatigue and drowsiness prevention system in place for all projects.
We hold Regional Certifications, which includes the countries of Peru, Chile, and Colombia, under the standards of ISO 45001: Occupational Health and Safety Management System, ISO 14001: Environmental Management System, and ISO 9001: Quality Management System.
Our behaviour-based safety management has been implemented across all our projects, resulting in an improvement in safe behaviours.</t>
  </si>
  <si>
    <t>e) Whether the rates have been calculated based on 200,000 or 1,000,000 hours worked.</t>
  </si>
  <si>
    <t>200,000 hours worked</t>
  </si>
  <si>
    <t>f) Whether and, if so, why any workers have been excluded from this disclosure, including the types of worker excluded.</t>
  </si>
  <si>
    <t>no workers are excluded</t>
  </si>
  <si>
    <t>Incidents are communicated to all projects and all workers through daily talks, weekly meetings, monthly meetings, quarterly meetings, and annual reports.</t>
  </si>
  <si>
    <t>Incidents are shared with all projects and all workers through daily talks, weekly meetings, monthly meetings, quarterly meetings, and annual reports.</t>
  </si>
  <si>
    <t>Incidents are communicated to all projects and all workers through daily talks and monthly meetings.</t>
  </si>
  <si>
    <t>g) Any contextual information necessary to understand how the data has been compiled, such as any standards, methodologies, and assumptions used.</t>
  </si>
  <si>
    <t>Injury reporting database is used to identify types and cause of injury.</t>
  </si>
  <si>
    <t>AMECO has an accident control matrix.</t>
  </si>
  <si>
    <t>We have a monthly report form and an objectives matrix.</t>
  </si>
  <si>
    <t>We have a monthly reporting form.</t>
  </si>
  <si>
    <t>GRI 403-10</t>
  </si>
  <si>
    <t>i. The number of fatalities as a result of work-related ill health.</t>
  </si>
  <si>
    <t>ii. The number of cases of recordable work-related ill health.</t>
  </si>
  <si>
    <t>iii. The main types of work-related ill health.</t>
  </si>
  <si>
    <t xml:space="preserve">No occupational illnesses have been recorded.	</t>
  </si>
  <si>
    <t>c. The work-related hazards that pose a risk of ill health, including:</t>
  </si>
  <si>
    <t>Project Level Risk Assessments are used to address scopes of work and control the risks. Noise surveys to identify higher risk areas.</t>
  </si>
  <si>
    <t>ii. which of these hazards have caused or contributed to cases of ill health during the reporting period.</t>
  </si>
  <si>
    <t>None reported.</t>
  </si>
  <si>
    <t xml:space="preserve">Respirators and hearing protection worn in hazardous work area.  </t>
  </si>
  <si>
    <t>d. Whether and, if so, why any workers have been excluded from this disclosure, including the types of worker excluded.</t>
  </si>
  <si>
    <t>We have a surveillance plan and a follow-up program for workers with medical conditions (obesity, respiratory issues, etc.), which allows us to take actions to manage workers' medical conditions.
We also have an occupational hygiene monitoring program, which evaluates the occupational risks workers are exposed to in their workplace and takes action based on the recommendations from the report.</t>
  </si>
  <si>
    <t xml:space="preserve">We have an occupational hygiene monitoring program that evaluates the occupational risks workers are exposed to in their workplace and takes action based on the recommendations from the report.	</t>
  </si>
  <si>
    <t>e. Any contextual information necessary to understand how the data have been compiled, such as any standards, methodologies, and assumptions used.</t>
  </si>
  <si>
    <t>GRI 403-1</t>
  </si>
  <si>
    <t>a.i. A statement of whether an occupational health and safety management system has been implemented, including whether the system has been implemented because of legal requirements and, if so, a list of the requirements.</t>
  </si>
  <si>
    <t>Dumas has established an internal Health, Safety, and Environmental Management System to align with legal requirements in various jurisdictions. Previously certified under the COR standard by accredited auditors in 2014, the certification has lapsed, prompting the company's pursuit of certification under the ISO 45001 standard.</t>
  </si>
  <si>
    <t>AMECO has an integrated management system, validated through certification audits. ISO 45001.</t>
  </si>
  <si>
    <t>STRACON S.A. has an Occupational Health and Safety management system certified under the ISO 45001 standard, which includes compliance with legal requirements. We have a legal requirements identification matrix that is updated quarterly.</t>
  </si>
  <si>
    <t>STRACON Engineering has an Occupational Health and Safety management system aligned with the legal requirements of the country where it operates.</t>
  </si>
  <si>
    <t>STRACON Tech has an Occupational Health and Safety management system aligned with the legal requirements of the country where it operates.</t>
  </si>
  <si>
    <t>STRACON Group has an Occupational Health and Safety management system aligned with the legal requirements of the country where it operates.</t>
  </si>
  <si>
    <t>a.ii. A statement of whether an occupational health and safety management system has been implemented, including whether the system has been implemented based on recognized risk management and/or management system standards/guidelines and, if so, a list of the standards/guidelines.</t>
  </si>
  <si>
    <t>Dumas has instituted an internal Health, Safety, and Environmental Management System to adhere to legal requirements in various jurisdictions. This document can be adapted to meet additional jurisdictional standards as Dumas expands operations into new countries or provinces.
Key components includes Company policies, Legal obligations, Risk management and hazard communication, Organizational responsibilities, Training mandates, Document control, Communication protocols, Incident management, Compliance oversight, Performance evaluation and auditing.</t>
  </si>
  <si>
    <t>STRACON S.A. has an Occupational Health and Safety management system certified under the ISO 45001 standard.</t>
  </si>
  <si>
    <t>b. A description of the scope of workers, activities, and workplaces covered by the occupational health and safety management system, and an explanation of whether and, if so, why any workers, activities, or workplaces are not covered.</t>
  </si>
  <si>
    <t>All Dumas employees are included under the health, safety, and environmental management system. Assignment of responsibilities is determined according to each employee's position within the organizational hierarchy.
All activities conducted by Dumas are subject to the health, safety, and environmental management system. For new tasks, a Job Hazard Analysis must be completed for non-routine work. This ensures that risks are assessed and managed before work begins.</t>
  </si>
  <si>
    <t>AMECO has an integrated management system, validated through certification audits (ISO 45001). The identification of locations and activities with exposure to risks is documented in the risk matrix FMT-SEG-14 Risk Matrix.</t>
  </si>
  <si>
    <t>The scope of the management system applies to all workers and projects of STRACON S.A.</t>
  </si>
  <si>
    <t>The scope of the management system applies to all workers and projects of STRACON Engineering.</t>
  </si>
  <si>
    <t>The scope of the management system applies to all workers and projects of STRACON Tech.</t>
  </si>
  <si>
    <t>The scope of the management system applies to all workers and projects of STRACON Group.</t>
  </si>
  <si>
    <t>GRI 403-2</t>
  </si>
  <si>
    <t>a.i. A description of the processes used to identify work-related hazards and assess risks on a routine and non-routine basis, and to apply the hierarchy of controls in order to eliminate hazards and minimize risks, including how the organization ensures the quality of these processes, including the competency of persons who carry them out.</t>
  </si>
  <si>
    <t>Dumas employs a hierarchy of risk assessment tools that includes the following:
- Dumas General Risk Assessment (risk register for all routine work activities)
- Project Level Risk Assessment
- Job Hazard Analysis
- Field Level Risk Assessment
Each tool must be completed by or in collaboration with appropriate personnel.
Every hazard is evaluated, and controls are developed to either eliminate the risk or reduce it to acceptable levels. The Internal Responsibility System (IRS) assigns HSE responsibilities to all employees within the organization. Each level (employee, middle management, senior management, directors) carries distinct responsibilities to ensure effective risk management throughout our operations.
Our risk assessments consider the likelihood and severity of consequences. When inherent risks are assessed as medium or high, controls are implemented to achieve an acceptable residual risk level. The effectiveness of these controls is evaluated using the hierarchy of controls.</t>
  </si>
  <si>
    <t>The identification of locations and activities with exposure to risks is documented in the FMT-SEG-14 Risk Matrix. The process is defined and regulated in PC-SEG-03 Procedure for Hazard Identification and Risk Assessment.</t>
  </si>
  <si>
    <t>We have a procedure for hazard identification and risk assessment that includes routine, non-routine, and emergency activities, applying the hierarchy of controls to eliminate hazards and minimize risks. This matrix is shared annually with all workers and is available at the work fronts.</t>
  </si>
  <si>
    <t>We have a procedure for hazard identification and risk assessment that includes routine, non-routine, and emergency activities, where the hierarchy of controls is applied to eliminate hazards and minimize risks. This matrix is shared annually with all workers and is available at the work fronts.</t>
  </si>
  <si>
    <t>a.ii. A description of the processes used to identify work-related hazards and assess risks on a routine and non-routine basis, and to apply the hierarchy of controls in order to eliminate hazards and minimize risks, including how the results of these processes are used to evaluate and continually improve the occupational health and safety management system.</t>
  </si>
  <si>
    <t>Risk assessments enable us to identify risks and establish controls to mitigate hazards. While these assessments may vary according to site-specific needs, they offer the opportunity to create innovative controls using new technological advancements. Implementing these controls across similar tasks enhances safety assurance and fosters continuous improvement within our health and safety system.</t>
  </si>
  <si>
    <t>The process is defined and regulated in PC-SEG-03 Procedure for Hazard Identification and Risk Assessment.</t>
  </si>
  <si>
    <t>We have a procedure for hazard identification and risk assessment that includes routine, non-routine, and emergency activities, where the hierarchy of controls is applied to eliminate hazards and minimize risks. This matrix is shared annually with all workers and is available at the work fronts. The Hazard Identification and Risk Assessment Matrix is updated annually, when there is a regulatory change, when an incident occurs, or when a change is required as a result of an observation.</t>
  </si>
  <si>
    <t>b. A description of the processes for workers to report work-related hazards and hazardous situations, and an explanation of how workers are protected against reprisals.</t>
  </si>
  <si>
    <t>Following the identification of an incident, workers must promptly cease operations and address the situation as feasible. They are required to report the incident to their immediate supervisor through phone, radio, face-to-face communication, or other means available. Dumas maintains a policy of non-punitive reporting for incidents or hazardous situations. However, workers may undergo drug and alcohol testing as part of the incident management process or if there is reasonable suspicion that their condition contributed to or caused the incident.</t>
  </si>
  <si>
    <t>AMECO has designated the OPS platform (https://web.amecosa.com/pr/controller.php) for reporting unsafe actions. Unsafe conditions can be reported through the monthly portability report INT-SGI-01 SSOMAC Inspection Guideline.</t>
  </si>
  <si>
    <t>We have a Health and Safety Committee made up of worker representatives to whom everyone can raise any concerns. Additionally, we have a risk reporting tool where all workers can report substandard conditions or actions. We also have a Policy on the Right to Refuse Unsafe Work, which grants workers the right and duty to stop work if they consider it unsafe for themselves or their colleagues. Workers who report conditions or exercise their right to refuse unsafe work are recognized and commended, as people are always our top priority.</t>
  </si>
  <si>
    <t>c. A description of the policies and processes for workers to remove themselves from work situations that they believe could cause injury or ill health, and an explanation of how workers are protected against reprisals.</t>
  </si>
  <si>
    <t>All workers have the right to refuse unsafe work if they believe that the assigned task cannot be performed safely. Employees are protected from retaliation; however, they may be required to explain the nature of the risk and justify why they consider the work unsafe.
Additionally, Dumas has implemented the Dumas Cardinal Rule, which states, "All Dumas employees are prohibited from performing or assigning any work believed to be unsafe." Unlike other rules, under this guideline, supervisors and workers must first justify why the work they are assigning or performing is safe rather than having to prove why it is unsafe. This approach fosters a robust safety culture within the organization.</t>
  </si>
  <si>
    <t>The SSOMAC Plan PL-SGI-01 aligns the activities defined by the organization for the prevention of occupational risks. In the SGI Policy PO-SGI-01, it states: “Provide safe and healthy working conditions to prevent injuries and deterioration of our employees’ health, through the identification and control of risks inherent to operational processes and the work environment.” It also aims to “Promote communication, consultation, and participation of our workers and stakeholders, encouraging a responsible attitude toward safety, health, and environmental matters."</t>
  </si>
  <si>
    <t xml:space="preserve">We have a Policy on the Right to Refuse Unsafe Work, which grants workers the right and duty to stop work if they consider it unsafe for themselves or their colleagues. Workers who report conditions or exercise their right to refuse unsafe work are recognized and commended, as people are always our top priority. </t>
  </si>
  <si>
    <t>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</si>
  <si>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Once an incident is reported, Dumas will initiate its incident investigation process to determine the appropriate level of investigation. This process ensures that the depth of investigation aligns with the classification and severity of the incident. Incidents with high potential or significant consequences, for example, will necessitate a comprehensive investigation. This includes root cause analysis, event timeline documentation, witness statements, identification of corrective actions, and more, in order to fulfill investigation requirements.
The primary goal of all investigations is to identify and implement corrective actions that prevent similar events from recurring.</t>
  </si>
  <si>
    <t>At AMECO, incident reporting and investigation is defined in the PC-SEG-01 Incident Investigation Procedure, which outlines the processes and investigation methodologies.</t>
  </si>
  <si>
    <t xml:space="preserve">We have an Incident Management procedure that clearly outlines the process for investigating work-related incidents. This procedure includes the determination of corrective measures based on the hierarchy of controls. </t>
  </si>
  <si>
    <t>GRI 403-3</t>
  </si>
  <si>
    <t>A description of the occupational health services’ functions that contribute to the identification and elimination of hazards and minimization of risks, and an explanation of how the organization ensures the quality of these services and facilitates workers’ access to them.</t>
  </si>
  <si>
    <t>Fit-for-duty checks minimize risks associated with unfit workers. Also, our employees have access to mental health benefits, including counselling with psychologists, to support their well-being. Additionally, we provide fitness benefits to ensure our workers maintain physical fitness and are mentally prepared to focus on their tasks when at work.</t>
  </si>
  <si>
    <t>AMECO manages, through the OAL, the identification of hazards and elimination of health risks by quantifying workplace exposure and defining specific controls for each risk (qualitative and quantitative evaluation of hygienic risks).</t>
  </si>
  <si>
    <t>We have an Occupational Health department whose management helps prevent occupational diseases resulting from our activities, as well as managing the medical conditions of the workers.</t>
  </si>
  <si>
    <t>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t>
  </si>
  <si>
    <t>All employees are actively encouraged to prioritize safety and are welcome to participate in Joint Health and Safety Committees. These committees serve as a platform for workers to voice concerns and propose enhancements regarding health and safety conditions in the workplace.
Effective communication regarding health and safety is paramount across the company. On projects, daily safety huddles are conducted with crews to discuss safety topics, initiatives, risk assessments, and life-saving rules. Monthly safety meetings are also held, and safety information is distributed as needed. Project-specific safety communications are prominently displayed on safety notice boards and accessible via online platforms such as SharePoint and Power BI.</t>
  </si>
  <si>
    <t>AMECO has defined a participation and consultation process for each of its work centres. Once the results of this participation are obtained, individual feedback is provided for each consultation on safety matters.</t>
  </si>
  <si>
    <t>We have a Health and Safety Committee made up of Worker Representatives from different projects, to whom workers can bring their concerns and questions to be shared with the Committee. Additionally, in all projects and offices, there are bulletin boards where Health and Safety information is shared. We also have the STRACON Te Escucha Ethical Channel, which is managed by a third party and available to all workers, where they can also address safety-related matters.</t>
  </si>
  <si>
    <t>b. Where formal joint management-worker health and safety committees exist, a description of their responsibilities, meeting frequency, decision-making authority, and whether and, if so, why any workers are not represented by these committees.</t>
  </si>
  <si>
    <t>Joint Health and Safety Committees are established at all Dumas offices and shop facilities. On-site, Dumas collaborates with clients to ensure that a Dumas representative(s) participates in the project's Joint Health and Safety Committee meetings.
Dumas has developed a Terms of Reference for Joint Health and Safety Committees to outline requirements and responsibilities. This includes:
- Co-chair responsibilities of: Creating the agenda for upcoming meetings, reviewing minutes, participating in and leading meetings and investigations, and requesting any suggestions from the committee for senior management.
- Secretary responsibilities of: Collecting and distributing the agenda and other related documents prior to the meetings, recording meeting minutes and posting them in designated areas within 24 hours.
- Worker member responsibilities of: Attending scheduled meetings, contributing to committee discussions, participating in incident investigations, planned inspections, listening to concerns and suggestions made by all employees, promoting health and safety.
- Senior Management responsibilities of: Providing information to the committee regarding identification of potential or existing hazards, informing the committee of changes in work procedures, providing opportunities to the committee to accompany an inspector on an inspection of the workplace, posting copies of all orders in a conspicuous location, responding to written recommendations from the committee within 21 days, assisting and cooperating with the committee while carrying out any functions.
- Minimum meeting frequency of 1x per quarter (4x per year)
- Minimum planned inspection frequency of 1x per month for emergency equipment. And 1x per year for all workplaces and work area in the office/facility.</t>
  </si>
  <si>
    <t>Each AMECO work centre with more than 25 employees has a Joint Health and Safety Committee, composed of 3 primary and 3 alternate worker representatives, and 3 primary and 3 alternate representatives appointed by the organization. For work centres with fewer employees, a safety delegate is formally designated and elected by the workers.</t>
  </si>
  <si>
    <t>The Health and Safety Committee is composed of a Chairperson, a Secretary—both elected by the Committee—and Members. The Committee meets monthly or as needed, for instance, when specific documents need to be approved. Decisions are made through a vote by all Committee members, and any agreement is approved by a simple majority.</t>
  </si>
  <si>
    <t>GRI 403-5</t>
  </si>
  <si>
    <t>A description of any occupational health and safety training provided to workers, including generic training as well as training on specific work-related hazards, hazardous activities, or hazardous situations.</t>
  </si>
  <si>
    <t>Upon joining the company, new employees are required to complete Dumas' Computer Based Training (CBT), which covers Dumas systems, policies, responsibilities, and other necessary information. Additionally, employees will undergo Power Lifting Technique (proper lifting) training and Workplace Hazardous Materials Information System (WHMIS) training.
Job-specific training is also mandated based on various positions. For instance, underground miners in Ontario must obtain basic underground hardrock miner common core certification. Supervisory roles on projects require Standard First Aid training, while fall protection or working at heights training is essential for employees expected to work at elevated heights as part of their regular duties. Some of these training programs are conducted in-house, supplemented by partnerships with multiple third-party training providers to ensure comprehensive compliance with all training requirements.
Additional training requirements may vary depending on jurisdictional regulations or specific client demands.</t>
  </si>
  <si>
    <t>AMECO fulfills the obligation to inform about occupational risks (OIRL), providing general training on the organization's hazards and risks across all levels. Each work centre conducts safety inductions to train workers on the specific risks of that particular site.</t>
  </si>
  <si>
    <t>All workers receive a general induction and a specific induction related to the risks of their job position. Additionally, every year, all personnel undergo training on occupational health and safety, as well as on high-risk activities according to their job position.</t>
  </si>
  <si>
    <t>GRI 403-6</t>
  </si>
  <si>
    <t>a. An explanation of how the organization facilitates workers’ access to non-occupational medical and healthcare services, and the scope of access provided.</t>
  </si>
  <si>
    <t>Dumas employees have access to a Canada Life benefits package that includes coverage for health professionals such as chiropractors, physiotherapists, psychologists, as well as medical equipment and supplies, drug benefits, vision care, and dental care.</t>
  </si>
  <si>
    <t>The organization promotes healthy living through a wellness plan and health promotion activities, including EMPA campaigns (Preventive Medical Exam for Adults) in coordination with each worker's individual healthcare system.</t>
  </si>
  <si>
    <t>We ensure that all workers are enrolled in the applicable insurance system of each country. Additionally, we have the Quality of Life department within Human Management, which maintains constant contact with workers to support them with any coordination or inquiries they may have regarding their medical insurance services.</t>
  </si>
  <si>
    <t>b. A description of any voluntary health promotion services and programs offered to workers to address major non-work-related health risks, including the specific health risks addressed, and how the organization facilitates workers’ access to these services and programs.</t>
  </si>
  <si>
    <t>The organization promotes healthy living through a wellness plan and health promotion activities, including EMPA campaigns (Preventive Medical Examination for Adults), in coordination with each worker’s individual healthcare system.</t>
  </si>
  <si>
    <t>As an additional benefit, we provide all workers with access to the EAP (Employee Assistance Program), through which they have access to a series of free consultations in various specialties such as psychology, finance, legal, and education, amongst others.</t>
  </si>
  <si>
    <t>GRI 403-7</t>
  </si>
  <si>
    <t>a. A description of the organization’s approach to preventing or mitigating significant negative occupational health and safety impacts that are directly linked to its operations, products or services by its business relationships, and the related hazards and risks.</t>
  </si>
  <si>
    <t>Dumas is committed to providing a safe work environment for all our employees. By working collaboratively and giving the most careful attention to the implementation of health and safety systems and processes, we make every reasonable effort to meet our shared objectives of a healthy and safe workplace.
We continuously develop and regularly review procedures, policies, guidelines, and risk management documents to effectively eliminate or mitigate hazards and risks associated with our work. This proactive approach aims to prevent significant health and safety impacts.</t>
  </si>
  <si>
    <t>AMECO seeks to protect the health and safety of all its workers in accordance with the commitments established in its policy. To fulfill these commitments, activities are defined in the SSOMAC Plan and the SSOMAC Program.</t>
  </si>
  <si>
    <t>We prioritize people. From the start of a project or office, we implement the Occupational Health and Safety Management System, provide workers with personal protective equipment, train them, and review and adapt the environment to prevent accidents.</t>
  </si>
  <si>
    <t>GRI 403-8</t>
  </si>
  <si>
    <t>a.i.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t>
  </si>
  <si>
    <t>All subcontractors must follow Dumas’ health and safety management system. 
Where a subcontractor has their own system, Dumas will ensure that the highest standard always prevails.</t>
  </si>
  <si>
    <t>AMECO has an integrated management system, certified through ISO 45001 certification audits.</t>
  </si>
  <si>
    <t>Yes, we have implemented an Occupational Health and Safety System that includes compliance with legal requirements in each country, and its scope covers all company workers across all projects and offices.</t>
  </si>
  <si>
    <t>a.ii.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 that has been internally audited.</t>
  </si>
  <si>
    <t>Yes, we have implemented an Occupational Health and Safety System that includes compliance with legal requirements in each country, and its scope covers all company workers across all projects and offices. The system is audited annually.</t>
  </si>
  <si>
    <t>a.iii.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 that has been audited or certified by an external party.</t>
  </si>
  <si>
    <t>Dumas does not currently hold a certification for our internal health and safety management system.</t>
  </si>
  <si>
    <t>AMECO has an integrated management system, certified through ISO 45001 certification audits by DNV. In addition, AMECO has a contractor regulation that outlines the SSOMAC guidelines and encourages contractors to comply with the requirements of the standard.</t>
  </si>
  <si>
    <t>Yes, we have implemented an Occupational Health and Safety System that includes compliance with legal requirements in each country, and its scope covers all company workers across all projects and offices. The system is audited annually and is certified under the ISO 45001 standard.</t>
  </si>
  <si>
    <t>b. Whether and, if so, why any workers have been excluded from this disclosure, including the types of worker excluded.</t>
  </si>
  <si>
    <t>No worker is excluded, all must follow the health and safety management system.</t>
  </si>
  <si>
    <t>No worker is excluded from the scope of the Occupational Health and Safety System.</t>
  </si>
  <si>
    <t>c. Any contextual information necessary to understand how the data have been compiled, such as any standards, methodologies, and assumptions used.</t>
  </si>
  <si>
    <t xml:space="preserve">The health and safety management system is set to meet all standards associated with the work we perform. This follows legislative requirements such as the Occupational Health and Safety Act (OHSA – Green Book). </t>
  </si>
  <si>
    <t>All the people we hire for projects and offices are included within the scope of the Occupational Health and Safety System.</t>
  </si>
  <si>
    <t>Operations and suppliers at significant risk for incidents of child labor</t>
  </si>
  <si>
    <t>a. Operations and suppliers considered to have significant risk for incidents of:</t>
  </si>
  <si>
    <t>i. child labor</t>
  </si>
  <si>
    <t>We do not have operations or suppliers considered to pose significant risk for this type of event (child labor).</t>
  </si>
  <si>
    <t>ii. young workers exposed to hazardous work</t>
  </si>
  <si>
    <t>We do not have operations or suppliers considered to pose significant risk for this type of event (hazardous work for young people).</t>
  </si>
  <si>
    <t>b. Operations and suppliers considered to have significant risk for incidents of child labor either in terms of:</t>
  </si>
  <si>
    <t>i. type of operation (such as manufacturing plant) and supplier</t>
  </si>
  <si>
    <t>We do not have operations or suppliers considered to pose significant risk for this type of event (child labor). Due to the nature of our operations, employees must undergo strict entry controls: verification of their national identity document (confirming they are of legal age), possession of a supplementary insurance for hazardous work (which only applies to employees on payroll who must be of legal age), completion of medical evaluations that are exclusively for individuals of legal age, and a series of additional requirements that rule out child labor. The same applies to suppliers within the operations.</t>
  </si>
  <si>
    <t>ii. countries or geographic areas with operations and suppliers considered at risk</t>
  </si>
  <si>
    <t>Due to the nature of our business, the geography involves working with local suppliers. Many of these undergo approval processes not only with our company but also with our clients; however, it is a part of the market that is in the process of maturing and formalizing, which is why we consider that the risk exists. Regarding its assessment, we do not consider it to be a significant risk.</t>
  </si>
  <si>
    <t xml:space="preserve">c. Measures taken by the organization in the reporting period intended to contribute to the effective abolition of child labor	</t>
  </si>
  <si>
    <t xml:space="preserve">Robust HR practices to verify identity of job applicants.  Due diligence of our supplier/subcontractor partners. </t>
  </si>
  <si>
    <t>AMECO has implemented the Modern Slavery Prevention Policy with the aim of preventing and sanctioning acts that affect the dignity of the person and their personal development in society.
This policy establishes AMECO’s compliance obligations regarding Modern Slavery, in accordance with current national legislation and the international treaties signed and ratified by Chile concerning modern slavery, human trafficking, child labor, among others.
AMECO assumes the responsibility to provide annual Modern Slavery Statements that describe the company’s efforts to identify and manage the risks of modern slavery, maintaining accountability and transparency in its operations and supply chains.
Modern slavery is understood as including: human trafficking; slavery; servitude; forced marriage; forced labor; debt bondage; child labor; and deceptive recruitment of labor and services.
This policy applies to and governs the conduct of all AMECO employees and directors, as well as any third party conducting business on behalf of AMECO.</t>
  </si>
  <si>
    <t>Annual reinforcements (weekly and monthly talks) on the Code of Ethics for all staff (% of trained personnel).
Annual training (ethics course in Success Factors system - % of trained personnel).
Inductions for all new incoming staff.
Distribution of the Supplier Code of Ethics to all our suppliers.
Annual supplier evaluations.
Due diligence for suppliers and employees.
Contracts with ethics clauses.</t>
  </si>
  <si>
    <t>Operations and suppliers at significant risk for incidents of forced or compulsory labor</t>
  </si>
  <si>
    <t>a. Operations and suppliers considered to have significant risk for incidents of forced or compulsory labor either in terms of:</t>
  </si>
  <si>
    <t>We do not have operations or suppliers considered to pose significant risk for this type of event (forced or compulsory labor). As with the previous points, due to the nature of our operations, employees must undergo strict entry controls: personnel interviews, psychological evaluations, background checks, and other additional measures that rule out forced labor. The same applies to suppliers within the operations.</t>
  </si>
  <si>
    <t>Due to the nature of our business, the geography involves working with local suppliers. Many of these undergo approval processes not only with our company but also with our clients; however, this is a part of the market that is in the process of maturing and formalizing, which is why we acknowledge that the risk exists. Regarding its assessment, we do not consider it to be a significant risk.</t>
  </si>
  <si>
    <t xml:space="preserve">b. Measures taken by the organization in the reporting period intended to contribute to the elimination of all forms of forced or compulsory labor	</t>
  </si>
  <si>
    <t>Annual reinforcements (weekly and monthly talks) on the Code of Ethics for all personnel (% of trained personnel).
Annual training (ethics course in SSFF - % of trained personnel).
Inductions for all new incoming personnel.
Distribution of the Supplier Code of Ethics to all our suppliers.
Annual supplier evaluations.
Due diligence for suppliers and employees.
Contracts with ethics clauses.</t>
  </si>
  <si>
    <t>a. Percentage of security personnel who have received formal training in the organization’s human rights policies or specific procedures and their application to security</t>
  </si>
  <si>
    <t>Not applicable to our companies since it is the client who directly contracts this type of service.</t>
  </si>
  <si>
    <t>b. Whether training requirements also apply to third-party organizations providing security personnel</t>
  </si>
  <si>
    <t>Leadership &amp; Culture</t>
  </si>
  <si>
    <t xml:space="preserve">a. Total number and percentage of operations assessed for risks related to corruption.	</t>
  </si>
  <si>
    <t>13 (100%)</t>
  </si>
  <si>
    <t>11 (100%)</t>
  </si>
  <si>
    <t>2 (22%)</t>
  </si>
  <si>
    <t>0 (0%)</t>
  </si>
  <si>
    <t>26 (44%)</t>
  </si>
  <si>
    <t>25 (66%)</t>
  </si>
  <si>
    <t xml:space="preserve">b. Significant risks related to corruption identified through the risk assessment.	</t>
  </si>
  <si>
    <t>Bribes paid to third parties/governments, creation of false POS/cheques for diversion of funds, improper management of inventory.</t>
  </si>
  <si>
    <t>Four types of risks have been identified: reputational, operational, financial, and ethical. All have been taken into account in the internal regulatory system that has been implemented with the Crime Prevention Model among others, as per Laws 21595 and 20393, and the 221 potential types of crimes they identify.</t>
  </si>
  <si>
    <t xml:space="preserve">Under Peruvian regulations, STRACON Peru is an obligated entity due to the equipment leasing activity that falls under certain sub-tariff headings. Based on this criterion, although there are seven projects, only two meet the activity for which STRACON S.A. is required to conduct due diligence. In this regard, for these two evaluated projects, we have not identified any risks.	</t>
  </si>
  <si>
    <t>STRACON Group (Total)*</t>
  </si>
  <si>
    <t>STRACON Group 2023*</t>
  </si>
  <si>
    <t>a. Total percentage of governance body members that the organization’s anti-corruption policies and procedures have been communicated to.</t>
  </si>
  <si>
    <t>d. Total percentage of governance body members that have received training on anti-corruption.</t>
  </si>
  <si>
    <t>b. Total number and percentage of employees that the organization’s anti-corruption policies and procedures have been communicated to, broken down by employee category and region.</t>
  </si>
  <si>
    <t>Number (Percentage)</t>
  </si>
  <si>
    <t>Worker</t>
  </si>
  <si>
    <t>463 (100%)</t>
  </si>
  <si>
    <t>129 (100%)</t>
  </si>
  <si>
    <t>3794 (90%)</t>
  </si>
  <si>
    <t>252 (22%)</t>
  </si>
  <si>
    <t>4638 (78%)</t>
  </si>
  <si>
    <t>1462 (100%)</t>
  </si>
  <si>
    <t>Operators</t>
  </si>
  <si>
    <t>174 (100%)</t>
  </si>
  <si>
    <t>886 (100%)</t>
  </si>
  <si>
    <t>1060 (100%)*</t>
  </si>
  <si>
    <t>76 (7%)*</t>
  </si>
  <si>
    <t>Trades</t>
  </si>
  <si>
    <t>18 (100%)</t>
  </si>
  <si>
    <t>18 (100%)*</t>
  </si>
  <si>
    <t>74 (19%)*</t>
  </si>
  <si>
    <t>Administrative Specialist</t>
  </si>
  <si>
    <t>83 (100%)</t>
  </si>
  <si>
    <t>42 (100%)</t>
  </si>
  <si>
    <t>125 (100%)*</t>
  </si>
  <si>
    <t>11 (11%)*</t>
  </si>
  <si>
    <t>Technical Specialist</t>
  </si>
  <si>
    <t>20 (100%)</t>
  </si>
  <si>
    <t>474 (100%)</t>
  </si>
  <si>
    <t>494 (100%)*</t>
  </si>
  <si>
    <t>7 (10%)*</t>
  </si>
  <si>
    <t>Professional</t>
  </si>
  <si>
    <t>10 (100%)</t>
  </si>
  <si>
    <t>80 (100%)</t>
  </si>
  <si>
    <t>1032 (67%)</t>
  </si>
  <si>
    <t>69 (28%)</t>
  </si>
  <si>
    <t>1211 (59%)</t>
  </si>
  <si>
    <t>11 (5%)</t>
  </si>
  <si>
    <t>Middle Management</t>
  </si>
  <si>
    <t>9 (100%)</t>
  </si>
  <si>
    <t>250 (100%)</t>
  </si>
  <si>
    <t>259 (100%)*</t>
  </si>
  <si>
    <t>50 (39%)*</t>
  </si>
  <si>
    <t>Senior Management</t>
  </si>
  <si>
    <t>2 (100%)</t>
  </si>
  <si>
    <t>36 (100%)</t>
  </si>
  <si>
    <t>38 (100%)*</t>
  </si>
  <si>
    <t>16 (100%)*</t>
  </si>
  <si>
    <t>Executive</t>
  </si>
  <si>
    <t>4 (100%)</t>
  </si>
  <si>
    <t>3 (100%)</t>
  </si>
  <si>
    <t>7 (100%)*</t>
  </si>
  <si>
    <t>4 (100%)*</t>
  </si>
  <si>
    <t>c. Total number and percentage of business partners that the organization’s anti-corruption policies and procedures have been communicated to, broken down by type of business partner and region.</t>
  </si>
  <si>
    <t>International Suppliers</t>
  </si>
  <si>
    <t>43 (100%)</t>
  </si>
  <si>
    <t>68 (100%)</t>
  </si>
  <si>
    <t>15 (100%)</t>
  </si>
  <si>
    <t>22 (100%)</t>
  </si>
  <si>
    <t>151 (100%)</t>
  </si>
  <si>
    <t>92 (100%)</t>
  </si>
  <si>
    <t>National Suppliers</t>
  </si>
  <si>
    <t>700 (100%)</t>
  </si>
  <si>
    <t>20 (6%)</t>
  </si>
  <si>
    <t>1748 (100%)</t>
  </si>
  <si>
    <t>415 (100%)</t>
  </si>
  <si>
    <t>151 (100%)%</t>
  </si>
  <si>
    <t>3114 (90%)</t>
  </si>
  <si>
    <t>1935 (91%)</t>
  </si>
  <si>
    <t>e. Total number and percentage of employees that have received training on anti-corruption, broken down by employee category and region.</t>
  </si>
  <si>
    <t>4 (3%)</t>
  </si>
  <si>
    <t>4050 (74%)</t>
  </si>
  <si>
    <t>999 (58%)</t>
  </si>
  <si>
    <t>23 (29%)</t>
  </si>
  <si>
    <t>1144 (56%)</t>
  </si>
  <si>
    <t>*Totals for these categories are based on available information and, therefore, apply to the companies for which data is provided (i.e., excluding "N/A" responses)</t>
  </si>
  <si>
    <t>Confirmed incidents of corruption and actions taken / Total amount of monetary losses as a result of legal proceedings associated with charges of (1) bribery or corruption and (2) anti-competitive practices</t>
  </si>
  <si>
    <t>GRI 205-3, SASB IF-EN-510a.2</t>
  </si>
  <si>
    <t xml:space="preserve">a. Total number and nature of confirmed incidents of corruption	</t>
  </si>
  <si>
    <t>b. Total number of confirmed incidents in which employees were dismissed or disciplined for corruption</t>
  </si>
  <si>
    <t>c. Total number of confirmed incidents when contracts with business partners were terminated or not renewed due to violations related to corruption</t>
  </si>
  <si>
    <t>d. Public legal cases regarding corruption brought against the organization or its employees during the reporting period and the outcomes of such cases</t>
  </si>
  <si>
    <t>Total amount of monetary losses as a result of legal proceedings associated with charges of (1) bribery or corruption, and
(2) anti-competitive practices</t>
  </si>
  <si>
    <t>Legal actions for anti-competitive behaviour, anti-trust, and monopoly practices</t>
  </si>
  <si>
    <t>a. Number of legal actions pending or completed during the reporting period regarding anti-competitive behaviour and violations of anti-trust and monopoly legislation in which the organization has been identified as a participant</t>
  </si>
  <si>
    <t xml:space="preserve">b. Main outcomes of completed legal actions, including any decisions or judgements.	</t>
  </si>
  <si>
    <t>SASB EM-MM-510a.1</t>
  </si>
  <si>
    <t>1 The entity shall describe its management system and due diligence procedures for assessing and managing corruption and bribery risks internally, and associated with business partners in its value chain.</t>
  </si>
  <si>
    <t>1.1 Business partners include, but are not limited to customers, suppliers, contractors, subcontractors, and joint venture (JV) partners.</t>
  </si>
  <si>
    <t>We have a Code of Conduct &amp; Business Ethics that prohibits bribes, etc. and requires declaration of conflicts of interest.  Our Supplier Code of Conduct (implemented in Canada) includes reference to same. We have checks and balances within our finance procedures with aims to catch improper payments and contracts. Our Whistleblower line is available for people to call in/email with concerns.  We do not currently implement any specific guideline/document that is listed.</t>
  </si>
  <si>
    <t>Regulatory Framework:
At AMECO, we understand compliance as a cross-cutting commitment to integrity, transparency, and regulatory adherence. To that end, we have developed a robust internal regulatory framework aimed at preventing legal, operational, reputational, and ethical risks across all our operations.
This framework is based on the following fundamental pillars:
1. Crime Prevention Model (Law 20.393): A structured system that identifies, prevents, and mitigates the commission of crimes within the corporate context, in accordance with Chilean legislation. Updated in line with Law 21.595 on economic crimes and environmental offences, it is a compliance tool designed to prevent criminal acts within the company, thereby safeguarding its criminal liability as a legal entity. This model establishes a system of organization, management, and control, with specific policies, procedures, and controls to prevent crimes that could generate criminal liability for the company.
2. Code of Ethics: A guiding document that establishes the values, principles, and expected conduct of everyone who is part of AMECO, including employees, suppliers, and subcontractors.
3. Ethics Executive Committee: A collegiate body responsible for ensuring proper application of the Code of Ethics, analyzing reported behaviours, and proposing corrective measures.
4. Compliance Officer: A formally appointed individual responsible for leading, coordinating, and supervising the effective implementation of the compliance system within the organization.
5. Updated RIOHS Procedures: Ongoing review and adjustment of the Internal Regulations on Order, Hygiene, and Safety (RIOHS), aligned with best practices and legal requirements.
6. Integrated Management System: Triple-certified under standards ISO 9001, ISO 14001, and ISO 45001, with defined procedures in key areas such as safety, procurement, contract management, hiring conditions, and third-party relations.
7. Declaration of Affiliations: A mandatory transparency requirement for suppliers and subcontractors, through sworn declarations ensuring the absence of conflicts of interest.
8. Anti-Corruption Clauses in Contracts: Inclusion of specific provisions that allow for early termination of contracts in cases of violations of integrity principles or misconduct in agreements with suppliers and subcontractors.
9. Whistleblower Channel: A confidential, secure, and accessible mechanism for reporting any irregularities, ethical breaches, or regulatory non-compliance, ensuring protection against retaliation.
10. Ongoing Training: A continuous education and awareness program aimed at all levels of the organization, with a special focus on individuals in critical roles, such as contract managers and field personnel.
11. Modern Slavery Policy: AMECO's obligations regarding modern slavery, in line with current national legislation and international treaties signed and ratified by Chile on modern slavery, human trafficking, child labour, and related issues.</t>
  </si>
  <si>
    <t>We have implemented the Anti-Money Laundering System, which includes the AML/CFT Policy, the AML/CFT Manual detailing the step-by-step procedures the company must follow, and designated areas responsible for due diligence. For example, in the case of suppliers, the Procurement area is responsible for conducting due diligence. Our system also includes Due Diligence for Clients, Partners, Employees, and potential donations. These processes are led by the relevant areas. Additionally, every year we conduct training on the Prevention of Money Laundering and Terrorism Financing for employees and Directors, all of which is led by the Compliance Officer, who operates independently and reports to the Board of Directors.</t>
  </si>
  <si>
    <t>1.2 Relevant aspects of a management system include, where relevant:
1.2.1 Employee awareness programs.
1.2.2 Internal mechanisms for reporting and following up on suspected violations.
1.2.3 Anti-corruption policies.
1.2.4 Application of the Extractive Industry Transparency Initiative (EITI) Standard, including, but not limited to, provisions related to beneficial ownership and politically-exposed persons, licenses and contracts, social expenditures, project-level payments, subnational payments, data accessibility, and multistakeholder engagement.</t>
  </si>
  <si>
    <t>Internal Lawyer is breaking down training by employee type and will be executing training program during 2025.</t>
  </si>
  <si>
    <t xml:space="preserve">We have implemented the Anti-Money Laundering System, which includes the AML/CFT Policy, the AML/CFT Manual detailing the step-by-step procedures the company must follow, and designated areas responsible for due diligence. For example, in the case of suppliers, the Procurement area is responsible for conducting due diligence. Our system also includes Due Diligence for Clients, Partners, Employees, and potential donations. These processes are led by the relevant areas. Additionally, every year we conduct training on the Prevention of Money Laundering and Terrorism Financing for employees and directors, all of which is led by the Compliance Officer, who operates independently and reports to the Board of Directors.		</t>
  </si>
  <si>
    <t>2. The entity may discuss the implementation of one or more of the following:
2.1 Key Organization for Economic Co-operation and Development (OECD) guidelines.
2.2 International Chamber of Commerce (ICC): Rules of Conduct against Extortion and Bribery.
2.3 Transparency International: Business Principles for Countering Bribery.
2.4 United Nations Global Compact: 10th Principle.
2.5 World Economic Forum (WEF): Partnering Against Corruption Initiative (PACI).</t>
  </si>
  <si>
    <t>Both laws that our Crime Prevention Model is based on consider OECD guidelines and international guidelines on bribery, extortion, corruption and others</t>
  </si>
  <si>
    <t>Our Anti-Money Laundering Prevention Manual has been prepared in accordance with Peruvian law and incorporates internationally accepted standards.</t>
  </si>
  <si>
    <t xml:space="preserve">Social Impact (Community Relations and Community Development) </t>
  </si>
  <si>
    <t>a. Extent of development of significant infrastructure investments and services supported.</t>
  </si>
  <si>
    <t>During 2024, AMECO constructed a padel court in Salvador, used by local community and employees.</t>
  </si>
  <si>
    <t>The scope of significant sustainable development projects included initiatives to enhance community infrastructure, such as the construction of an alpaca hat production facility, upgrades to the medical post infrastructure in a rural community and an educational institution, and improvements to a school kitchen, among others. 
Additional efforts included activities aimed at promoting the community's productive development. These initiatives supported local businesses by providing equipment donations, offering training programs, and ultimately purchasing their products. Notable examples include two businesses: one specializing in the production of safety vests, and another operating as a chocolate factory.</t>
  </si>
  <si>
    <t xml:space="preserve">The company's activities primarily focused on our commitment to the communities and included educational initiatives, such as a theoretical and practical workshop on residential electrical installations aimed at developing the skills and competencies of local residents, as well as an employability workshop designed to enhance job readiness and career opportunities.		</t>
  </si>
  <si>
    <t>b. Current or expected impacts on communities and local economies, including positive and negative impacts where relevant.</t>
  </si>
  <si>
    <t>In Chile, firefighters are voluntary, so their main source of income is donations. During 2024, AMECO contributed more that US$180,000 in donations to local community firefighters (Santiago and Tierra Amarilla). Other donations include the Foundation for the Disabled and a young girls' shelter in Los Andes.</t>
  </si>
  <si>
    <t>Some of the positive aspects we consider are: 
Improved Infrastructure: Better healthcare, education, and community facilities enhance living standards and access to essential services.
Job Creation and Economic Growth: New facilities like the alpaca hat production centre and support for local businesses boost employment and local economies.
Empowered Local Businesses: Donations, training, and product purchases strengthen entrepreneurship and business capacity.
Skill Development: Training programs improve employability and productivity within the community.
Enhanced Community Well-being: Upgraded medical and educational infrastructure contributes to overall health and development.</t>
  </si>
  <si>
    <t>c. Whether these investments and services are commercial, in kind, or pro bono engagements.</t>
  </si>
  <si>
    <t xml:space="preserve">These initiatives are carried out with two approaches: (1) to support client commitments, and (2) company initiatives identified through fieldwork. Investments in these activities are part of the company's Social Responsibility Plans.		</t>
  </si>
  <si>
    <t>These initiatives are carried out with two approaches: (1) to support client commitments, and (2) company initiatives identified through fieldwork. Investments in these activities are part of the company's Social Responsibility Plans.</t>
  </si>
  <si>
    <t>Workers hired from the local community</t>
  </si>
  <si>
    <t>Report the percentage of workers hired from the local community at the mine-site level, broken down by gender</t>
  </si>
  <si>
    <t xml:space="preserve">Male </t>
  </si>
  <si>
    <t>Definition of "Local Community"</t>
  </si>
  <si>
    <t>City/Town resident where office or project is located.</t>
  </si>
  <si>
    <t xml:space="preserve">"Local community" has been described as workers residing in the region in which the project is established. That being said, offices (Santiago) and operation centres (La Negra and Copiapó) have been excluded from this analysis.
"Local Communities" for each project refers to the corresponding region in the following list:
SPL: Tarapaca Region
Caserones, Salvador, Mantoverde: Atacama Region
Antucoya, Zaldívar and Centinela: Antofagasta Region
Andina: Valparaiso Region
Minera Los Pelambres: Coquimbo Region
</t>
  </si>
  <si>
    <t xml:space="preserve">Province where each client operates.		</t>
  </si>
  <si>
    <t xml:space="preserve">List the locations of operations and proven reserves where Indigenous Peoples are present and are, or may be, affected by the activities of the organization.	</t>
  </si>
  <si>
    <t xml:space="preserve">All of our project locations are near Indigenous community groups in both Mexico and Canada. </t>
  </si>
  <si>
    <t>a. Percentage of operations with implemented local community engagement, impact assessments, and/or development programs, including the use of:</t>
  </si>
  <si>
    <t>i. Number of operations with social impact assessments, including gender impact assessments, based on participatory processes</t>
  </si>
  <si>
    <t>ii. Number of operations with environmental impact assessments and ongoing monitoring</t>
  </si>
  <si>
    <t xml:space="preserve">iii. Number of operations with public disclosure of results of environmental and social impact assessments		</t>
  </si>
  <si>
    <t>iv. Number of operations with  local community development programs based on local communities’ needs</t>
  </si>
  <si>
    <t>v. Number of operations with stakeholder engagement plans based on stakeholder mapping</t>
  </si>
  <si>
    <t>vi. Number of operations with  broad based local community consultation committees and processes that include vulnerable groups</t>
  </si>
  <si>
    <t>vii. Number of operations with works councils, occupational health and safety committees and other worker representation bodies to deal with impacts</t>
  </si>
  <si>
    <t>viii. Number of operations with formal local community grievance processes</t>
  </si>
  <si>
    <t>SASB EM-MM-210b.2</t>
  </si>
  <si>
    <t>1. The entity shall disclose:</t>
  </si>
  <si>
    <t>(1) the total number</t>
  </si>
  <si>
    <t>(2) duration, in days, of site shutdowns or project delays because of non-technical factors</t>
  </si>
  <si>
    <t>11 days shutdown at El Limon due to government investigation of worker fatality (not Dumas).</t>
  </si>
  <si>
    <t>Talent management (including training and pay)</t>
  </si>
  <si>
    <t>GRI 404-1</t>
  </si>
  <si>
    <t>a. Average hours of training that the organization’s employees have undertaken during the reporting period, by:</t>
  </si>
  <si>
    <t xml:space="preserve">73.5	</t>
  </si>
  <si>
    <t>Trade</t>
  </si>
  <si>
    <t>Technical</t>
  </si>
  <si>
    <t>Administrative</t>
  </si>
  <si>
    <t>Manager/ Superintendent</t>
  </si>
  <si>
    <t>The Group Total is based on an average across all categories, as category breakdown was not available for all reporting companies. The Holding company started during 2024; therefore, there is no complete data for that period. It will be included in the 2025 report.</t>
  </si>
  <si>
    <t>a. Type and scope of programs implemented and assistance provided to upgrade employee skills.</t>
  </si>
  <si>
    <t>All employees are provided with induction training consistent with their work environment (site employees have more safety operational training; office employees review policies and procedures). Employees are reimbursed for certain external courses, training, and continuing education for professional designations, as approved by their manager, as appropriate for their position. Ongoing training is provided on policies, safety procedures, and new industry standards as necessary.  Additional ad hoc training is done throughout the year to address specific safety concerns.</t>
  </si>
  <si>
    <t>Technical courses for operators and technical personnel; SSOMAC courses and transveral courses.</t>
  </si>
  <si>
    <t>We have a leadership program to develop managerial skills and training. We also have a training plan that covers both soft skills and technical skills, which is implemented based on a prior assessment of training needs. Additionally, we have a succession plan to strengthen the replacement of managers, which includes an individual development plan.</t>
  </si>
  <si>
    <t>b. Transition assistance programs provided to facilitate continued employability and the management of career endings resulting from retirement or termination of employment.</t>
  </si>
  <si>
    <t>Post-employment training may be offered to departing employees, if appropriate, or if terminated employee negotiates it as part of their severance package.</t>
  </si>
  <si>
    <t>In some cases, outplacement programs are implemented.</t>
  </si>
  <si>
    <t>a. Percentage of total employees by gender and by employee category who received a regular performance and career development review during the reporting period.</t>
  </si>
  <si>
    <t>*Totals for these categories are based on available information, and therefore apply to the companies for which data is provided (i.e., excluding "N/A" responses)</t>
  </si>
  <si>
    <t>Total number and rate of new employee hires during the reporting period, by age group, gender and region</t>
  </si>
  <si>
    <t>GRI 401-1</t>
  </si>
  <si>
    <t>Total Female New Hires</t>
  </si>
  <si>
    <t>19 (3%)</t>
  </si>
  <si>
    <t>86 (5%)</t>
  </si>
  <si>
    <t>454 (8%)</t>
  </si>
  <si>
    <t>93 (6%)</t>
  </si>
  <si>
    <t>13 (9%)</t>
  </si>
  <si>
    <t>2 (10%)</t>
  </si>
  <si>
    <t>667 (6%)</t>
  </si>
  <si>
    <t>371 (5%)</t>
  </si>
  <si>
    <t xml:space="preserve">    Female under 30 years</t>
  </si>
  <si>
    <t>8 (1%)</t>
  </si>
  <si>
    <t>12 (1%)</t>
  </si>
  <si>
    <t>189 (3%)</t>
  </si>
  <si>
    <t>28 (2%)</t>
  </si>
  <si>
    <t>3 (2%)</t>
  </si>
  <si>
    <t>240 (2%)</t>
  </si>
  <si>
    <t>113 (2%)</t>
  </si>
  <si>
    <t xml:space="preserve">    Female 30-50 years</t>
  </si>
  <si>
    <t>6 (1%)</t>
  </si>
  <si>
    <t>67 (4%)</t>
  </si>
  <si>
    <t>259 (5%)</t>
  </si>
  <si>
    <t>61 (4%)</t>
  </si>
  <si>
    <t>9 (6%)</t>
  </si>
  <si>
    <t>404 (4%)</t>
  </si>
  <si>
    <t>242 (3%)</t>
  </si>
  <si>
    <t xml:space="preserve">    Female over 50 years</t>
  </si>
  <si>
    <t>5 (1%)</t>
  </si>
  <si>
    <t>7 (1%)</t>
  </si>
  <si>
    <t>6 (0%)</t>
  </si>
  <si>
    <t>4 (1%)</t>
  </si>
  <si>
    <t>1 (1%)</t>
  </si>
  <si>
    <t>23 (0%)</t>
  </si>
  <si>
    <t>16 (0%)</t>
  </si>
  <si>
    <t>Total Male New Hires</t>
  </si>
  <si>
    <t>357 (45%)</t>
  </si>
  <si>
    <t>1281 (67%)</t>
  </si>
  <si>
    <t>5396 (93%)</t>
  </si>
  <si>
    <t>1874 (137%)</t>
  </si>
  <si>
    <t>142 (94%)</t>
  </si>
  <si>
    <t>10 (50%)</t>
  </si>
  <si>
    <t>9060 (91%)</t>
  </si>
  <si>
    <t>5831 (79%)</t>
  </si>
  <si>
    <t xml:space="preserve">    Male under 30 years</t>
  </si>
  <si>
    <t>149 (19%)</t>
  </si>
  <si>
    <t>193 (10%)</t>
  </si>
  <si>
    <t>994 (17%)</t>
  </si>
  <si>
    <t>290 (21%)</t>
  </si>
  <si>
    <t>38 (25%)</t>
  </si>
  <si>
    <t>5 (25%)</t>
  </si>
  <si>
    <t>1669 (17%)</t>
  </si>
  <si>
    <t>1043 (14%)</t>
  </si>
  <si>
    <t xml:space="preserve">    Male 30-50 years</t>
  </si>
  <si>
    <t>152 (19%)</t>
  </si>
  <si>
    <t>822 (43%)</t>
  </si>
  <si>
    <t>3823 (66%)</t>
  </si>
  <si>
    <t>1358 (99%)</t>
  </si>
  <si>
    <t>93 (62%)</t>
  </si>
  <si>
    <t>3 (15%)</t>
  </si>
  <si>
    <t>6251 (63%)</t>
  </si>
  <si>
    <t>4172 (57%)</t>
  </si>
  <si>
    <t xml:space="preserve">    Male over 50 years</t>
  </si>
  <si>
    <t>56 (7%)</t>
  </si>
  <si>
    <t>266 (14%)</t>
  </si>
  <si>
    <t>579 (10%)</t>
  </si>
  <si>
    <t>226 (17%)</t>
  </si>
  <si>
    <t>11 (7%)</t>
  </si>
  <si>
    <t>1140 (11%)</t>
  </si>
  <si>
    <t>616 (8%)</t>
  </si>
  <si>
    <t>Total New Hires</t>
  </si>
  <si>
    <t>376 (48%)</t>
  </si>
  <si>
    <t>1367 (72%)</t>
  </si>
  <si>
    <t>5850 (101%)</t>
  </si>
  <si>
    <t>1967 (143%)</t>
  </si>
  <si>
    <t>155 (103%)</t>
  </si>
  <si>
    <t>12 (60%)</t>
  </si>
  <si>
    <t xml:space="preserve"> 9727(97%)</t>
  </si>
  <si>
    <t>6202 (84%)</t>
  </si>
  <si>
    <t>In certain cases in the table above, the total percentages may seem high and even exceed 100%. The reasons for it vary:
- The cyclical nature of work in the projects, and therefore of hiring: projects generally have personnel who leave (cease) in December and re-enter between February and March.
- Many individuals tend to rejoin the company, so this re-entry could be counted as a double entry. For example, a person joins in March, leaves in July, and rejoins in September.
- Many individuals rotate between projects after leaving, which can also be counted as a double entry.
- Finally, during the past year, we have had project or front starts where many individuals joined for a short period, meaning they left before the end of 2024.</t>
  </si>
  <si>
    <t>Total number and rate of employee turnover during the reporting period, by age group, gender and region</t>
  </si>
  <si>
    <t>Total Female Turnover</t>
  </si>
  <si>
    <t>43 (6%)</t>
  </si>
  <si>
    <t>55 (3%)</t>
  </si>
  <si>
    <t>438 (8%)</t>
  </si>
  <si>
    <t>41 (3%)</t>
  </si>
  <si>
    <t>27 (19%)</t>
  </si>
  <si>
    <t>1 (5%)</t>
  </si>
  <si>
    <t>605 (6%)</t>
  </si>
  <si>
    <t>590 (8%)</t>
  </si>
  <si>
    <t>12 (2%)</t>
  </si>
  <si>
    <t>13 (1%)</t>
  </si>
  <si>
    <t>152 (3%)</t>
  </si>
  <si>
    <t>14 (1%)</t>
  </si>
  <si>
    <t>7 (5%)</t>
  </si>
  <si>
    <t>198 (2%)</t>
  </si>
  <si>
    <t>201 (3%)</t>
  </si>
  <si>
    <t>26 (4%)</t>
  </si>
  <si>
    <t>38 (2%)</t>
  </si>
  <si>
    <t>272 (5%)</t>
  </si>
  <si>
    <t>26 (2%)</t>
  </si>
  <si>
    <t>19 (13%)</t>
  </si>
  <si>
    <t>382 (4%)</t>
  </si>
  <si>
    <t>375 (5%)</t>
  </si>
  <si>
    <t>4 (0%)</t>
  </si>
  <si>
    <t>14 (0%)</t>
  </si>
  <si>
    <t>1 (0%)</t>
  </si>
  <si>
    <t>25 (0%)</t>
  </si>
  <si>
    <t>Total Male Turnover</t>
  </si>
  <si>
    <t>609 (77%)</t>
  </si>
  <si>
    <t>1130 (59%)</t>
  </si>
  <si>
    <t>4633 (81%)</t>
  </si>
  <si>
    <t>846 (62%)</t>
  </si>
  <si>
    <t>150 (100%)</t>
  </si>
  <si>
    <t>7370 (74%)</t>
  </si>
  <si>
    <t>8492 (115%)</t>
  </si>
  <si>
    <t>126 (16%)</t>
  </si>
  <si>
    <t>123 (6%)</t>
  </si>
  <si>
    <t>783 (14%)</t>
  </si>
  <si>
    <t>136 (10%)</t>
  </si>
  <si>
    <t>33 (22%)</t>
  </si>
  <si>
    <t>1202 (12%)</t>
  </si>
  <si>
    <t>1273 (17%)</t>
  </si>
  <si>
    <t>372 (47%)</t>
  </si>
  <si>
    <t>728 (38%)</t>
  </si>
  <si>
    <t>3451 (60%)</t>
  </si>
  <si>
    <t>599 (44%)</t>
  </si>
  <si>
    <t>105 (70%)</t>
  </si>
  <si>
    <t>5256 (53%)</t>
  </si>
  <si>
    <t>6347 (86%)</t>
  </si>
  <si>
    <t>111 (14%)</t>
  </si>
  <si>
    <t>279 (15%)</t>
  </si>
  <si>
    <t>399 (7%)</t>
  </si>
  <si>
    <t>111 (8%)</t>
  </si>
  <si>
    <t>12 (8%)</t>
  </si>
  <si>
    <t>912 (9%)</t>
  </si>
  <si>
    <t>872 (12%)</t>
  </si>
  <si>
    <t>Total Turnover</t>
  </si>
  <si>
    <t>652 (83%)</t>
  </si>
  <si>
    <t>1185 (62%)</t>
  </si>
  <si>
    <t>5071 (89%)</t>
  </si>
  <si>
    <t>887 (65%)</t>
  </si>
  <si>
    <t>177 (119%)</t>
  </si>
  <si>
    <t>7975 (80%)</t>
  </si>
  <si>
    <t>9082 (123%)</t>
  </si>
  <si>
    <t>In certain cases in the table above, the total percentages may seem high and even exceed 100%. The reason for it vary:
- The cyclical nature of work in the projects, and therefore of hiring: projects generally have personnel who leave (cease) in December and re-enter between February and March.
- Many individuals tend to rejoin the company, so this re-entry could be counted as a double entry. For example, a person joins in March, leaves in July, and rejoins in September.
- Many individuals rotate between projects after leaving, which can also be counted as a double entry.
- Finally, during the past year, we have had project or front starts where many individuals joined for a short period, meaning they left before the end of 2024.</t>
  </si>
  <si>
    <t>GRI 401-2</t>
  </si>
  <si>
    <t>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</si>
  <si>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Life insurance, disability, health, dental, parental leave, retirement savings, fitness reimbursement.</t>
  </si>
  <si>
    <t xml:space="preserve">1. Loans in case of need provided by AMECO 
2. Meal allowance
3. Transport allowance
4. Tickets
5. Leisure activities for workers 
6. Performance Incentive
7. Night Shift Incentive
8. Extraordinary Advances
9. Bonus/Gratuity for company annual earnings
10. Salary adjustment for IPC
11. Salary revision 
12. Bank account 
13. Spot bonus program
14. Life insurance
15. Complementary health insurance 
16. Bonus for birth of child 
17. Bonus for decease of a direct relative
18. Holiday bonus 
19. School bonus for employee's children or worker studies
20. Security safety glasses 
21. Christmas bonus and holiday celebration </t>
  </si>
  <si>
    <t xml:space="preserve">Employees have access to the following benefits: a) EPS - Private Medical Insurance, this benefit provided to staff consists of extensive coverage for general medical care, b) Employee Assistance Program on topics related to psychological support, assistance with personal legal issues not related to work, nutritional counselling, among others, c) Loans in cases of family emergencies, d) Study agreements with reputable institutions, e) Christmas bonus (gift card), f) Participation in activities on special and recreational dates, g) More Life Insurance, additional life insurance contracted by the company. Workers have conventional state health insurance. 	</t>
  </si>
  <si>
    <t>b. The definition used for "significant locations of operation."</t>
  </si>
  <si>
    <t>office location, project site location</t>
  </si>
  <si>
    <t>Office, maintenance facility, and project sites.</t>
  </si>
  <si>
    <t>Parental leave*</t>
  </si>
  <si>
    <t>a. Total number of employees that were entitled to parental leave, by gender</t>
  </si>
  <si>
    <t>b. Total number of employees that took parental leave, by gender</t>
  </si>
  <si>
    <t>c. Total number of employees that returned to work in the reporting period after parental leave ended, by gender</t>
  </si>
  <si>
    <t>d. Total number of employees that returned to work after parental leave ended that were still employed 12 months after their return to work, by gender</t>
  </si>
  <si>
    <t>e. Return to work rates of employees that took parental leave, by gender</t>
  </si>
  <si>
    <t>a. Minimum number of weeks’ notice typically provided to employees and their representatives prior to the implementation of significant operational changes that could substantially affect them</t>
  </si>
  <si>
    <t>b. For organizations with collective bargaining agreements, report whether the notice period and provisions for consultation and negotiation are specified in collective agreements</t>
  </si>
  <si>
    <t>Number and duration of strikes and lockouts</t>
  </si>
  <si>
    <t>EM-MM-310a.2, GRI 14.20.3</t>
  </si>
  <si>
    <t>1. The entity shall disclose (1) the number of work stoppages involving 1,000 or more workers lasting one full shift or longer</t>
  </si>
  <si>
    <t>2. The entity shall disclose (2) the duration of strikes and lockouts as the total days idle because of work stoppages</t>
  </si>
  <si>
    <t>a. If the plan’s liabilities are met by the organization’s general resources, the estimated value of those liabilities</t>
  </si>
  <si>
    <t>In Peru, workers choose their pension system between an AFP (Pension Fund Association) or the National Pension System (SNP), and contributions are governed according to the system they select. The company ensures that employees’ corresponding contributions are made to the respective entities.
In Chile, the pension system is based on individual capitalization, managed by the AFPs. Since the 2025 reform, employers are required to contribute 8.5% of their workers’ taxable income, gradually distributed among the individual account, the Autonomous Pension Protection Fund, and the Disability and Survivorship Insurance. This contribution is mandatory and is not deducted from the worker's salary. 
In Colombia, companies are required to register and contribute to the pension system, allocating 16% of the salary (12% by the employer and 4% by the employee) under the Average Premium Regime (Colpensiones) or the Individual Savings Regime (private funds).</t>
  </si>
  <si>
    <t>In Peru, workers choose their pension system between an AFP (Pension Fund Association) or the National Pension System (SNP), and contributions are governed according to the system they select. The company ensures that employees’ corresponding contributions are made to the respective entities.
In Chile, the pension system is based on individual capitalization, managed by the AFPs. Since the 2025 reform, employers are required to contribute 8.5% of their workers’ taxable income, gradually distributed among the individual account, the Autonomous Pension Protection Fund, and the Disability and Survivorship Insurance. This contribution is mandatory and is not deducted from the worker's salary.</t>
  </si>
  <si>
    <t>In Peru, workers choose their pension system between an AFP (Pension Fund Association) or the National Pension System (SNP), and contributions are governed according to the system they select. The company ensures that employees’ corresponding contributions are made to the respective entities.</t>
  </si>
  <si>
    <t>b. If a separate fund exists to pay the plan’s pension liabilities:</t>
  </si>
  <si>
    <t>i. the extent to which the scheme’s liabilities are estimated to be covered by the assets that have been set aside to meet them</t>
  </si>
  <si>
    <t>Other than what is legally required of AMECO, retaining employees' legal retirement plan and later transferring it to the corresponding AFP account, there is no other retirement plan offered.</t>
  </si>
  <si>
    <t>ii. the basis on which that estimate has been arrived at</t>
  </si>
  <si>
    <t>iii. when that estimate was made</t>
  </si>
  <si>
    <t>c. If a fund set up to pay the plan’s pension liabilities is not fully covered, explain the strategy, if any, adopted by the employer to work towards full coverage, and the timescale, if any, by which the employer hopes to achieve full coverage</t>
  </si>
  <si>
    <t>d. Percentage of salary contributed by employee or employer</t>
  </si>
  <si>
    <t>Up to 5% of base salary</t>
  </si>
  <si>
    <t>In Chile, since the 2025 reform, employers are required to contribute 8.5%, while employees do not make a direct contribution, as it is exclusively the employer's responsibility.
In Peru, there is no mandatory employer contribution to AFP; however, in ONP, the State manages the funds. Employees contribute 13% under ONP or approximately 10% in the AFP system.
In Colombia, employers contribute 12% of the salary to the pension system, while employees contribute 4%.</t>
  </si>
  <si>
    <t>In Chile, since the 2025 reform, employers are required to contribute 8.5%, while employees do not make a direct contribution, as it is exclusively the employer's responsibility.
In Peru, there is no mandatory employer contribution to AFP; however, in ONP, the State manages the funds. Employees contribute 13% under ONP or approximately 10% in the AFP system.</t>
  </si>
  <si>
    <t>In Peru, there is no mandatory employer contribution to AFP; however, in ONP, the State manages the funds. Employees contribute 13% under ONP or approximately 10% in the AFP system.</t>
  </si>
  <si>
    <t>e. Level of participation in retirement plans, such as participation in mandatory or voluntary schemes, regional, or country-based schemes, or those with financial impact</t>
  </si>
  <si>
    <t>186 Canadian employees participate in the RRSP matching program.</t>
  </si>
  <si>
    <t>None other than the required legal retirement plan.</t>
  </si>
  <si>
    <t>In Chile, the pension system is based on individual capitalization, which is managed by  individual capitalization systems (AFPs)
Peru has a dual pension system, consisting of a pay-as-you-go system (ONP) and an individual capitalization system (AFP).
In Colombia, the pension system includes the Average Premium system (Colpensiones) and an Individual Savings system managed by private funds.</t>
  </si>
  <si>
    <t>In Chile, the pension system is based on individual capitalization, which is managed by  individual capitalization systems (AFPs).
Peru has a dual pension system, consisting of a pay-as-you-go system (ONP) and an individual capitalization system (AFP).</t>
  </si>
  <si>
    <t>Peru has a dual pension system, consisting of a pay-as-you-go system (ONP) and an individual capitalization system (AFP).</t>
  </si>
  <si>
    <t>September 11th,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</si>
</sst>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0.0000"/>
    <numFmt numFmtId="166" formatCode="#,##0.0"/>
    <numFmt numFmtId="167" formatCode="0.0"/>
    <numFmt numFmtId="168" formatCode="&quot;$&quot;#,##0.00"/>
  </numFmts>
  <fonts count="42">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name val="Arial"/>
      <family val="2"/>
    </font>
    <font>
      <sz val="11"/>
      <color rgb="FFFF0000"/>
      <name val="Calibri"/>
      <family val="2"/>
    </font>
    <font>
      <b/>
      <sz val="11"/>
      <color rgb="FF000000"/>
      <name val="Calibri"/>
      <family val="2"/>
    </font>
    <font>
      <b/>
      <sz val="11"/>
      <color rgb="FFFF0000"/>
      <name val="Calibri"/>
      <family val="2"/>
    </font>
    <font>
      <sz val="9"/>
      <color theme="1"/>
      <name val="Calibri"/>
      <family val="2"/>
    </font>
    <font>
      <b/>
      <sz val="11"/>
      <color theme="1"/>
      <name val="Calibri"/>
      <family val="2"/>
      <scheme val="minor"/>
    </font>
    <font>
      <sz val="11"/>
      <color rgb="FF000000"/>
      <name val="Calibri"/>
      <family val="2"/>
      <scheme val="minor"/>
    </font>
    <font>
      <sz val="11"/>
      <name val="Calibri"/>
      <family val="2"/>
      <scheme val="minor"/>
    </font>
    <font>
      <i/>
      <sz val="11"/>
      <color rgb="FF000000"/>
      <name val="Calibri"/>
      <family val="2"/>
      <scheme val="minor"/>
    </font>
    <font>
      <sz val="9"/>
      <color theme="1"/>
      <name val="Calibri"/>
      <family val="2"/>
      <scheme val="minor"/>
    </font>
    <font>
      <i/>
      <sz val="11"/>
      <color theme="1"/>
      <name val="Calibri"/>
      <family val="2"/>
      <scheme val="minor"/>
    </font>
    <font>
      <sz val="11"/>
      <color theme="9"/>
      <name val="Calibri"/>
      <family val="2"/>
      <scheme val="minor"/>
    </font>
    <font>
      <sz val="11"/>
      <name val="Calibri"/>
      <family val="2"/>
    </font>
    <font>
      <b/>
      <sz val="11"/>
      <name val="Calibri"/>
      <family val="2"/>
      <scheme val="minor"/>
    </font>
    <font>
      <u/>
      <sz val="11"/>
      <color theme="10"/>
      <name val="Arial"/>
      <family val="2"/>
    </font>
    <font>
      <sz val="10"/>
      <name val="Calibri"/>
      <family val="2"/>
    </font>
    <font>
      <b/>
      <sz val="14"/>
      <color theme="1"/>
      <name val="Arial"/>
      <family val="2"/>
    </font>
    <font>
      <sz val="11"/>
      <color theme="1"/>
      <name val="Arial"/>
      <family val="2"/>
    </font>
    <font>
      <sz val="11"/>
      <color theme="0"/>
      <name val="Arial"/>
      <family val="2"/>
    </font>
    <font>
      <b/>
      <sz val="10"/>
      <color theme="0"/>
      <name val="Calibri"/>
      <family val="2"/>
    </font>
    <font>
      <b/>
      <sz val="11"/>
      <color theme="0"/>
      <name val="Calibri"/>
      <family val="2"/>
      <scheme val="minor"/>
    </font>
    <font>
      <b/>
      <sz val="14"/>
      <color theme="0"/>
      <name val="Calibri"/>
      <family val="2"/>
      <scheme val="minor"/>
    </font>
    <font>
      <u/>
      <sz val="16"/>
      <color rgb="FF0E3E66"/>
      <name val="Calibri"/>
      <family val="2"/>
    </font>
    <font>
      <sz val="11"/>
      <color theme="0"/>
      <name val="Calibri"/>
      <family val="2"/>
      <scheme val="minor"/>
    </font>
    <font>
      <b/>
      <sz val="14"/>
      <color theme="0"/>
      <name val="Calibri (Body)"/>
    </font>
    <font>
      <b/>
      <sz val="14"/>
      <color theme="0"/>
      <name val="Arial"/>
      <family val="2"/>
    </font>
    <font>
      <b/>
      <sz val="12"/>
      <name val="Calibri"/>
      <family val="2"/>
      <scheme val="minor"/>
    </font>
    <font>
      <b/>
      <sz val="11"/>
      <color rgb="FF000000"/>
      <name val="Calibri"/>
      <family val="2"/>
      <scheme val="minor"/>
    </font>
    <font>
      <sz val="16"/>
      <color theme="0"/>
      <name val="Arial"/>
      <family val="2"/>
    </font>
    <font>
      <sz val="8"/>
      <name val="Arial"/>
      <family val="2"/>
    </font>
    <font>
      <b/>
      <sz val="14"/>
      <color theme="0"/>
      <name val="Calibri"/>
      <family val="2"/>
      <scheme val="major"/>
    </font>
    <font>
      <b/>
      <sz val="11"/>
      <color theme="0"/>
      <name val="Arial"/>
      <family val="2"/>
    </font>
    <font>
      <sz val="11"/>
      <color rgb="FF15284B"/>
      <name val="Arial"/>
      <family val="2"/>
    </font>
  </fonts>
  <fills count="17">
    <fill>
      <patternFill patternType="none"/>
    </fill>
    <fill>
      <patternFill patternType="gray125"/>
    </fill>
    <fill>
      <patternFill patternType="solid">
        <fgColor theme="0"/>
        <bgColor theme="0"/>
      </patternFill>
    </fill>
    <fill>
      <patternFill patternType="solid">
        <fgColor rgb="FFFAF9F9"/>
        <bgColor rgb="FFFAF9F9"/>
      </patternFill>
    </fill>
    <fill>
      <patternFill patternType="solid">
        <fgColor rgb="FFF2F2F2"/>
        <bgColor indexed="64"/>
      </patternFill>
    </fill>
    <fill>
      <patternFill patternType="solid">
        <fgColor rgb="FFFFFFFF"/>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rgb="FFF2F2F2"/>
        <bgColor rgb="FF000000"/>
      </patternFill>
    </fill>
    <fill>
      <patternFill patternType="solid">
        <fgColor rgb="FF15284B"/>
        <bgColor indexed="64"/>
      </patternFill>
    </fill>
    <fill>
      <patternFill patternType="solid">
        <fgColor rgb="FFF42534"/>
        <bgColor indexed="64"/>
      </patternFill>
    </fill>
    <fill>
      <patternFill patternType="solid">
        <fgColor rgb="FF57C9E8"/>
        <bgColor indexed="64"/>
      </patternFill>
    </fill>
    <fill>
      <patternFill patternType="solid">
        <fgColor rgb="FF57C9E8"/>
        <bgColor rgb="FFD8D8D8"/>
      </patternFill>
    </fill>
    <fill>
      <patternFill patternType="solid">
        <fgColor rgb="FFFFE01E"/>
        <bgColor theme="0"/>
      </patternFill>
    </fill>
    <fill>
      <patternFill patternType="solid">
        <fgColor rgb="FF57C9E8"/>
        <bgColor theme="0"/>
      </patternFill>
    </fill>
    <fill>
      <patternFill patternType="solid">
        <fgColor theme="2" tint="-4.9989318521683403E-2"/>
        <bgColor indexed="64"/>
      </patternFill>
    </fill>
    <fill>
      <patternFill patternType="solid">
        <fgColor theme="2" tint="-4.9989318521683403E-2"/>
        <bgColor theme="0"/>
      </patternFill>
    </fill>
  </fills>
  <borders count="52">
    <border>
      <left/>
      <right/>
      <top/>
      <bottom/>
      <diagonal/>
    </border>
    <border>
      <left/>
      <right/>
      <top/>
      <bottom style="medium">
        <color rgb="FF000000"/>
      </bottom>
      <diagonal/>
    </border>
    <border>
      <left/>
      <right/>
      <top style="thin">
        <color rgb="FF000000"/>
      </top>
      <bottom/>
      <diagonal/>
    </border>
    <border>
      <left/>
      <right/>
      <top style="thin">
        <color rgb="FF000000"/>
      </top>
      <bottom style="medium">
        <color rgb="FF000000"/>
      </bottom>
      <diagonal/>
    </border>
    <border>
      <left/>
      <right/>
      <top style="thin">
        <color rgb="FF000000"/>
      </top>
      <bottom style="thin">
        <color rgb="FF000000"/>
      </bottom>
      <diagonal/>
    </border>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right/>
      <top style="thin">
        <color indexed="64"/>
      </top>
      <bottom/>
      <diagonal/>
    </border>
    <border>
      <left/>
      <right/>
      <top style="thin">
        <color indexed="64"/>
      </top>
      <bottom style="thin">
        <color indexed="64"/>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0E3E66"/>
      </top>
      <bottom style="thin">
        <color rgb="FF0E3E66"/>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medium">
        <color indexed="64"/>
      </top>
      <bottom style="thin">
        <color indexed="64"/>
      </bottom>
      <diagonal/>
    </border>
    <border>
      <left/>
      <right/>
      <top style="thin">
        <color rgb="FF000000"/>
      </top>
      <bottom style="medium">
        <color indexed="64"/>
      </bottom>
      <diagonal/>
    </border>
    <border>
      <left/>
      <right style="medium">
        <color indexed="64"/>
      </right>
      <top style="medium">
        <color indexed="64"/>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4">
    <xf numFmtId="0" fontId="0" fillId="0" borderId="0"/>
    <xf numFmtId="0" fontId="3" fillId="0" borderId="5"/>
    <xf numFmtId="0" fontId="23" fillId="0" borderId="0" applyNumberFormat="0" applyFill="0" applyBorder="0" applyAlignment="0" applyProtection="0"/>
    <xf numFmtId="9" fontId="26" fillId="0" borderId="0" applyFont="0" applyFill="0" applyBorder="0" applyAlignment="0" applyProtection="0"/>
  </cellStyleXfs>
  <cellXfs count="613">
    <xf numFmtId="0" fontId="0" fillId="0" borderId="0" xfId="0"/>
    <xf numFmtId="0" fontId="10" fillId="0" borderId="0" xfId="0" applyFont="1" applyAlignment="1">
      <alignment horizontal="left" vertical="center" wrapText="1"/>
    </xf>
    <xf numFmtId="0" fontId="5" fillId="0" borderId="0" xfId="0" applyFont="1"/>
    <xf numFmtId="0" fontId="4" fillId="0" borderId="0" xfId="0" applyFont="1" applyAlignment="1">
      <alignment vertical="top" wrapText="1"/>
    </xf>
    <xf numFmtId="0" fontId="0" fillId="0" borderId="0" xfId="0" applyAlignment="1">
      <alignment wrapText="1"/>
    </xf>
    <xf numFmtId="0" fontId="15" fillId="0" borderId="5" xfId="0" applyFont="1" applyBorder="1" applyAlignment="1">
      <alignment vertical="center" wrapText="1"/>
    </xf>
    <xf numFmtId="0" fontId="5" fillId="0" borderId="0" xfId="0" applyFont="1" applyAlignment="1">
      <alignment vertical="center"/>
    </xf>
    <xf numFmtId="0" fontId="0" fillId="0" borderId="0" xfId="0" applyAlignment="1">
      <alignment vertical="center"/>
    </xf>
    <xf numFmtId="3" fontId="12" fillId="0" borderId="0" xfId="0" applyNumberFormat="1" applyFont="1" applyAlignment="1">
      <alignment horizontal="right" vertical="center"/>
    </xf>
    <xf numFmtId="9" fontId="12" fillId="0" borderId="0" xfId="0" applyNumberFormat="1" applyFont="1" applyAlignment="1">
      <alignment horizontal="right" vertical="center"/>
    </xf>
    <xf numFmtId="0" fontId="0" fillId="0" borderId="5" xfId="0" applyBorder="1"/>
    <xf numFmtId="0" fontId="4" fillId="0" borderId="0" xfId="0" applyFont="1" applyAlignment="1">
      <alignment vertical="top"/>
    </xf>
    <xf numFmtId="0" fontId="3" fillId="0" borderId="0" xfId="0" applyFont="1"/>
    <xf numFmtId="0" fontId="0" fillId="0" borderId="5" xfId="0" applyBorder="1" applyAlignment="1">
      <alignment wrapText="1"/>
    </xf>
    <xf numFmtId="0" fontId="9" fillId="0" borderId="5" xfId="0" applyFont="1" applyBorder="1" applyAlignment="1">
      <alignment vertical="center"/>
    </xf>
    <xf numFmtId="0" fontId="6" fillId="0" borderId="5" xfId="0" applyFont="1" applyBorder="1" applyAlignment="1">
      <alignment horizontal="left" vertical="center" wrapText="1"/>
    </xf>
    <xf numFmtId="3" fontId="8" fillId="0" borderId="5" xfId="0" applyNumberFormat="1" applyFont="1" applyBorder="1" applyAlignment="1">
      <alignment horizontal="center" vertical="center"/>
    </xf>
    <xf numFmtId="0" fontId="6" fillId="0" borderId="4" xfId="0" applyFont="1" applyBorder="1" applyAlignment="1">
      <alignment horizontal="center" vertical="center"/>
    </xf>
    <xf numFmtId="3" fontId="6" fillId="2" borderId="4" xfId="0" applyNumberFormat="1" applyFont="1" applyFill="1" applyBorder="1" applyAlignment="1">
      <alignment horizontal="center" vertical="center" wrapText="1"/>
    </xf>
    <xf numFmtId="3" fontId="6" fillId="0" borderId="4" xfId="0" applyNumberFormat="1" applyFont="1" applyBorder="1" applyAlignment="1">
      <alignment horizontal="center" vertical="center"/>
    </xf>
    <xf numFmtId="4" fontId="6" fillId="2" borderId="4" xfId="0" applyNumberFormat="1" applyFont="1" applyFill="1" applyBorder="1" applyAlignment="1">
      <alignment horizontal="center" vertical="center" wrapText="1"/>
    </xf>
    <xf numFmtId="4" fontId="6" fillId="0" borderId="4" xfId="0" applyNumberFormat="1" applyFont="1" applyBorder="1" applyAlignment="1">
      <alignment horizontal="center" vertical="center"/>
    </xf>
    <xf numFmtId="0" fontId="21" fillId="4" borderId="4"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4" borderId="4" xfId="0" applyFont="1" applyFill="1" applyBorder="1" applyAlignment="1">
      <alignment vertical="center" wrapText="1"/>
    </xf>
    <xf numFmtId="0" fontId="6" fillId="4" borderId="6" xfId="0" applyFont="1" applyFill="1" applyBorder="1" applyAlignment="1">
      <alignment horizontal="left" vertical="center" wrapText="1"/>
    </xf>
    <xf numFmtId="0" fontId="6" fillId="4" borderId="4" xfId="0" applyFont="1" applyFill="1" applyBorder="1" applyAlignment="1">
      <alignment horizontal="left" vertical="center" wrapText="1"/>
    </xf>
    <xf numFmtId="0" fontId="8" fillId="4" borderId="6" xfId="0" applyFont="1" applyFill="1" applyBorder="1" applyAlignment="1">
      <alignment horizontal="left" vertical="center" wrapText="1"/>
    </xf>
    <xf numFmtId="0" fontId="8" fillId="4" borderId="4" xfId="0" applyFont="1" applyFill="1" applyBorder="1" applyAlignment="1">
      <alignment vertical="center" wrapText="1"/>
    </xf>
    <xf numFmtId="0" fontId="7" fillId="4" borderId="6" xfId="0" applyFont="1" applyFill="1" applyBorder="1" applyAlignment="1">
      <alignment horizontal="center" wrapText="1"/>
    </xf>
    <xf numFmtId="0" fontId="7" fillId="4" borderId="4" xfId="0" applyFont="1" applyFill="1" applyBorder="1" applyAlignment="1">
      <alignment vertical="center" wrapText="1"/>
    </xf>
    <xf numFmtId="0" fontId="0" fillId="0" borderId="14" xfId="0" applyBorder="1"/>
    <xf numFmtId="0" fontId="0" fillId="0" borderId="16" xfId="0" applyBorder="1"/>
    <xf numFmtId="0" fontId="9" fillId="0" borderId="0" xfId="0" applyFont="1" applyAlignment="1">
      <alignment wrapText="1"/>
    </xf>
    <xf numFmtId="0" fontId="9" fillId="0" borderId="0" xfId="0" applyFont="1"/>
    <xf numFmtId="0" fontId="22" fillId="0" borderId="5" xfId="0" applyFont="1" applyBorder="1" applyAlignment="1" applyProtection="1">
      <alignment vertical="center"/>
      <protection hidden="1"/>
    </xf>
    <xf numFmtId="0" fontId="22" fillId="0" borderId="5" xfId="0" applyFont="1" applyBorder="1" applyAlignment="1" applyProtection="1">
      <alignment horizontal="center" vertical="center"/>
      <protection hidden="1"/>
    </xf>
    <xf numFmtId="0" fontId="29" fillId="0" borderId="5" xfId="0" applyFont="1" applyBorder="1" applyAlignment="1" applyProtection="1">
      <alignment vertical="center"/>
      <protection hidden="1"/>
    </xf>
    <xf numFmtId="0" fontId="30" fillId="0" borderId="5" xfId="0" applyFont="1" applyBorder="1" applyAlignment="1" applyProtection="1">
      <alignment vertical="center"/>
      <protection hidden="1"/>
    </xf>
    <xf numFmtId="0" fontId="29" fillId="0" borderId="5" xfId="0" applyFont="1" applyBorder="1" applyAlignment="1" applyProtection="1">
      <alignment horizontal="center" vertical="center"/>
      <protection hidden="1"/>
    </xf>
    <xf numFmtId="0" fontId="31" fillId="0" borderId="5" xfId="2" applyFont="1" applyBorder="1"/>
    <xf numFmtId="0" fontId="6" fillId="4" borderId="4" xfId="0" applyFont="1" applyFill="1" applyBorder="1" applyAlignment="1">
      <alignment vertical="center"/>
    </xf>
    <xf numFmtId="0" fontId="6" fillId="0" borderId="4" xfId="0" applyFont="1" applyBorder="1" applyAlignment="1">
      <alignment vertical="center"/>
    </xf>
    <xf numFmtId="0" fontId="31" fillId="0" borderId="13" xfId="2" applyFont="1" applyBorder="1" applyAlignment="1">
      <alignment vertical="center"/>
    </xf>
    <xf numFmtId="0" fontId="31" fillId="0" borderId="5" xfId="2" applyFont="1" applyBorder="1" applyAlignment="1">
      <alignment vertical="center"/>
    </xf>
    <xf numFmtId="0" fontId="15" fillId="4" borderId="4"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1" fillId="4" borderId="4" xfId="0" applyFont="1" applyFill="1" applyBorder="1" applyAlignment="1">
      <alignment vertical="center" wrapText="1"/>
    </xf>
    <xf numFmtId="0" fontId="7" fillId="4" borderId="6" xfId="0" applyFont="1" applyFill="1" applyBorder="1" applyAlignment="1">
      <alignment horizontal="center" vertical="center" wrapText="1"/>
    </xf>
    <xf numFmtId="0" fontId="6" fillId="4" borderId="0" xfId="0" applyFont="1" applyFill="1" applyAlignment="1">
      <alignment vertical="center" wrapText="1"/>
    </xf>
    <xf numFmtId="0" fontId="13" fillId="0" borderId="0" xfId="0" applyFont="1" applyAlignment="1">
      <alignment vertical="center"/>
    </xf>
    <xf numFmtId="0" fontId="6" fillId="4" borderId="6" xfId="0" applyFont="1" applyFill="1" applyBorder="1" applyAlignment="1">
      <alignment vertical="center" wrapText="1"/>
    </xf>
    <xf numFmtId="0" fontId="6" fillId="0" borderId="5" xfId="0" applyFont="1" applyBorder="1" applyAlignment="1">
      <alignment vertical="center" wrapText="1"/>
    </xf>
    <xf numFmtId="3" fontId="6" fillId="0" borderId="5" xfId="0" applyNumberFormat="1" applyFont="1" applyBorder="1" applyAlignment="1">
      <alignment vertical="center" wrapText="1"/>
    </xf>
    <xf numFmtId="0" fontId="8" fillId="8" borderId="6" xfId="0" applyFont="1" applyFill="1" applyBorder="1" applyAlignment="1">
      <alignment vertical="center"/>
    </xf>
    <xf numFmtId="0" fontId="17" fillId="4" borderId="4" xfId="0" applyFont="1" applyFill="1" applyBorder="1" applyAlignment="1">
      <alignment horizontal="left" vertical="center" wrapText="1"/>
    </xf>
    <xf numFmtId="0" fontId="19" fillId="4" borderId="6" xfId="0" applyFont="1" applyFill="1" applyBorder="1" applyAlignment="1">
      <alignment horizontal="left" vertical="center"/>
    </xf>
    <xf numFmtId="0" fontId="19" fillId="4" borderId="4" xfId="0" applyFont="1" applyFill="1" applyBorder="1" applyAlignment="1">
      <alignment horizontal="left" vertical="center"/>
    </xf>
    <xf numFmtId="0" fontId="19" fillId="4" borderId="4" xfId="0" applyFont="1" applyFill="1" applyBorder="1" applyAlignment="1">
      <alignment vertical="center"/>
    </xf>
    <xf numFmtId="0" fontId="17" fillId="0" borderId="5" xfId="0" applyFont="1" applyBorder="1" applyAlignment="1">
      <alignment horizontal="left" vertical="center" wrapText="1"/>
    </xf>
    <xf numFmtId="0" fontId="20" fillId="4" borderId="6" xfId="0" applyFont="1" applyFill="1" applyBorder="1" applyAlignment="1">
      <alignment horizontal="left" vertical="center" wrapText="1"/>
    </xf>
    <xf numFmtId="0" fontId="19" fillId="4" borderId="6" xfId="0" applyFont="1" applyFill="1" applyBorder="1" applyAlignment="1">
      <alignment vertical="center"/>
    </xf>
    <xf numFmtId="0" fontId="19" fillId="4" borderId="3" xfId="0" applyFont="1" applyFill="1" applyBorder="1" applyAlignment="1">
      <alignment vertical="center"/>
    </xf>
    <xf numFmtId="0" fontId="14" fillId="3" borderId="1" xfId="0" applyFont="1" applyFill="1" applyBorder="1" applyAlignment="1">
      <alignment vertical="center"/>
    </xf>
    <xf numFmtId="3" fontId="14" fillId="3" borderId="1" xfId="0" applyNumberFormat="1" applyFont="1" applyFill="1" applyBorder="1" applyAlignment="1">
      <alignment horizontal="center" vertical="center" wrapText="1"/>
    </xf>
    <xf numFmtId="0" fontId="14" fillId="4" borderId="1" xfId="0" applyFont="1" applyFill="1" applyBorder="1" applyAlignment="1">
      <alignment vertical="center"/>
    </xf>
    <xf numFmtId="0" fontId="24" fillId="6" borderId="7" xfId="0" applyFont="1" applyFill="1" applyBorder="1" applyAlignment="1" applyProtection="1">
      <alignment horizontal="left" vertical="center" wrapText="1"/>
      <protection locked="0"/>
    </xf>
    <xf numFmtId="0" fontId="24" fillId="6" borderId="10" xfId="0" applyFont="1" applyFill="1" applyBorder="1" applyAlignment="1" applyProtection="1">
      <alignment horizontal="left" vertical="center" wrapText="1"/>
      <protection locked="0"/>
    </xf>
    <xf numFmtId="0" fontId="24" fillId="6" borderId="11" xfId="0" applyFont="1" applyFill="1" applyBorder="1" applyAlignment="1" applyProtection="1">
      <alignment horizontal="left" vertical="center" wrapText="1"/>
      <protection locked="0"/>
    </xf>
    <xf numFmtId="3" fontId="16" fillId="0" borderId="5" xfId="0" applyNumberFormat="1" applyFont="1" applyBorder="1" applyAlignment="1">
      <alignment horizontal="left" vertical="center" wrapText="1"/>
    </xf>
    <xf numFmtId="0" fontId="6" fillId="0" borderId="7" xfId="0" applyFont="1" applyBorder="1" applyAlignment="1">
      <alignment vertical="center" wrapText="1"/>
    </xf>
    <xf numFmtId="0" fontId="6" fillId="4" borderId="2" xfId="0" applyFont="1" applyFill="1" applyBorder="1" applyAlignment="1">
      <alignment vertical="center" wrapText="1"/>
    </xf>
    <xf numFmtId="0" fontId="6" fillId="4" borderId="13" xfId="0" applyFont="1" applyFill="1" applyBorder="1" applyAlignment="1">
      <alignment horizontal="left" vertical="center" wrapText="1"/>
    </xf>
    <xf numFmtId="3" fontId="23" fillId="0" borderId="5" xfId="2" applyNumberFormat="1" applyBorder="1" applyAlignment="1">
      <alignment horizontal="left" vertical="center" wrapText="1"/>
    </xf>
    <xf numFmtId="0" fontId="15" fillId="4" borderId="2" xfId="0" applyFont="1" applyFill="1" applyBorder="1" applyAlignment="1">
      <alignment horizontal="left" vertical="center" wrapText="1"/>
    </xf>
    <xf numFmtId="3" fontId="23" fillId="0" borderId="5" xfId="2" applyNumberFormat="1" applyFill="1" applyBorder="1" applyAlignment="1">
      <alignment horizontal="left" vertical="center" wrapText="1"/>
    </xf>
    <xf numFmtId="0" fontId="26" fillId="0" borderId="0" xfId="0" applyFont="1"/>
    <xf numFmtId="3" fontId="16" fillId="0" borderId="5" xfId="0" applyNumberFormat="1" applyFont="1" applyBorder="1" applyAlignment="1">
      <alignment horizontal="center" vertical="center" wrapText="1"/>
    </xf>
    <xf numFmtId="0" fontId="15" fillId="4" borderId="13" xfId="0" applyFont="1" applyFill="1" applyBorder="1" applyAlignment="1">
      <alignment horizontal="left" vertical="center" wrapText="1"/>
    </xf>
    <xf numFmtId="3" fontId="16" fillId="0" borderId="13" xfId="0" applyNumberFormat="1" applyFont="1" applyBorder="1" applyAlignment="1">
      <alignment horizontal="center" vertical="center" wrapText="1"/>
    </xf>
    <xf numFmtId="3" fontId="16" fillId="0" borderId="9" xfId="0" applyNumberFormat="1" applyFont="1" applyBorder="1" applyAlignment="1">
      <alignment horizontal="center" vertical="center" wrapText="1"/>
    </xf>
    <xf numFmtId="0" fontId="24" fillId="6" borderId="19" xfId="0" applyFont="1" applyFill="1" applyBorder="1" applyAlignment="1" applyProtection="1">
      <alignment horizontal="left" vertical="center" wrapText="1"/>
      <protection locked="0"/>
    </xf>
    <xf numFmtId="3" fontId="16" fillId="0" borderId="24" xfId="0" applyNumberFormat="1" applyFont="1" applyBorder="1" applyAlignment="1">
      <alignment horizontal="center" vertical="center" wrapText="1"/>
    </xf>
    <xf numFmtId="0" fontId="6" fillId="4" borderId="24" xfId="0" applyFont="1" applyFill="1" applyBorder="1" applyAlignment="1">
      <alignment vertical="center" wrapText="1"/>
    </xf>
    <xf numFmtId="0" fontId="14" fillId="4" borderId="5" xfId="0" applyFont="1" applyFill="1" applyBorder="1" applyAlignment="1">
      <alignment horizontal="center" vertical="center" wrapText="1"/>
    </xf>
    <xf numFmtId="3" fontId="14" fillId="0" borderId="13" xfId="0" applyNumberFormat="1" applyFont="1" applyBorder="1" applyAlignment="1">
      <alignment horizontal="center" vertical="center" wrapText="1"/>
    </xf>
    <xf numFmtId="0" fontId="7" fillId="4" borderId="6" xfId="0" applyFont="1" applyFill="1" applyBorder="1" applyAlignment="1">
      <alignment vertical="center" wrapText="1"/>
    </xf>
    <xf numFmtId="0" fontId="8" fillId="4" borderId="24" xfId="0" applyFont="1" applyFill="1" applyBorder="1" applyAlignment="1">
      <alignment horizontal="left" vertical="center" wrapText="1"/>
    </xf>
    <xf numFmtId="3" fontId="7" fillId="0" borderId="6" xfId="0" applyNumberFormat="1" applyFont="1" applyBorder="1" applyAlignment="1">
      <alignment vertical="center"/>
    </xf>
    <xf numFmtId="0" fontId="6" fillId="0" borderId="4" xfId="0" applyFont="1" applyBorder="1" applyAlignment="1">
      <alignment horizontal="left" vertical="top" wrapText="1"/>
    </xf>
    <xf numFmtId="3" fontId="21" fillId="0" borderId="13" xfId="0" applyNumberFormat="1" applyFont="1" applyBorder="1" applyAlignment="1">
      <alignment vertical="center" wrapText="1"/>
    </xf>
    <xf numFmtId="3" fontId="7" fillId="3" borderId="5" xfId="0" applyNumberFormat="1" applyFont="1" applyFill="1" applyBorder="1" applyAlignment="1">
      <alignment horizontal="center" vertical="center" wrapText="1"/>
    </xf>
    <xf numFmtId="0" fontId="8" fillId="4" borderId="5" xfId="0" applyFont="1" applyFill="1" applyBorder="1" applyAlignment="1">
      <alignment vertical="center" wrapText="1"/>
    </xf>
    <xf numFmtId="3" fontId="8" fillId="0" borderId="5" xfId="0" applyNumberFormat="1" applyFont="1" applyBorder="1" applyAlignment="1">
      <alignment vertical="center" wrapText="1"/>
    </xf>
    <xf numFmtId="3" fontId="23" fillId="0" borderId="5" xfId="2" applyNumberFormat="1" applyBorder="1" applyAlignment="1">
      <alignment horizontal="center" vertical="center" wrapText="1"/>
    </xf>
    <xf numFmtId="0" fontId="8" fillId="4" borderId="13" xfId="0" applyFont="1" applyFill="1" applyBorder="1" applyAlignment="1">
      <alignment vertical="center"/>
    </xf>
    <xf numFmtId="0" fontId="8" fillId="4" borderId="13" xfId="0" applyFont="1" applyFill="1" applyBorder="1" applyAlignment="1">
      <alignment vertical="center" wrapText="1"/>
    </xf>
    <xf numFmtId="165" fontId="8" fillId="0" borderId="12" xfId="0" applyNumberFormat="1" applyFont="1" applyBorder="1" applyAlignment="1">
      <alignment vertical="center" wrapText="1"/>
    </xf>
    <xf numFmtId="0" fontId="6" fillId="0" borderId="10" xfId="0" applyFont="1" applyBorder="1" applyAlignment="1">
      <alignment vertical="center" wrapText="1"/>
    </xf>
    <xf numFmtId="0" fontId="8" fillId="4" borderId="2" xfId="0" applyFont="1" applyFill="1" applyBorder="1" applyAlignment="1">
      <alignment vertical="center" wrapText="1"/>
    </xf>
    <xf numFmtId="0" fontId="15" fillId="4" borderId="8" xfId="0" applyFont="1" applyFill="1" applyBorder="1" applyAlignment="1">
      <alignment vertical="center" wrapText="1"/>
    </xf>
    <xf numFmtId="0" fontId="6" fillId="0" borderId="19" xfId="0" applyFont="1" applyBorder="1" applyAlignment="1">
      <alignment vertical="center" wrapText="1"/>
    </xf>
    <xf numFmtId="0" fontId="30" fillId="10" borderId="5" xfId="0" applyFont="1" applyFill="1" applyBorder="1" applyAlignment="1" applyProtection="1">
      <alignment vertical="center"/>
      <protection hidden="1"/>
    </xf>
    <xf numFmtId="0" fontId="29" fillId="10" borderId="5" xfId="0" applyFont="1" applyFill="1" applyBorder="1" applyAlignment="1" applyProtection="1">
      <alignment vertical="center"/>
      <protection hidden="1"/>
    </xf>
    <xf numFmtId="0" fontId="0" fillId="9" borderId="0" xfId="0" applyFill="1"/>
    <xf numFmtId="0" fontId="0" fillId="10" borderId="0" xfId="0" applyFill="1"/>
    <xf numFmtId="0" fontId="34" fillId="10" borderId="0" xfId="0" applyFont="1" applyFill="1" applyAlignment="1">
      <alignment vertical="center"/>
    </xf>
    <xf numFmtId="0" fontId="32" fillId="10" borderId="0" xfId="0" applyFont="1" applyFill="1" applyAlignment="1">
      <alignment vertical="center"/>
    </xf>
    <xf numFmtId="0" fontId="25" fillId="9" borderId="0" xfId="0" applyFont="1" applyFill="1" applyAlignment="1">
      <alignment vertical="center"/>
    </xf>
    <xf numFmtId="0" fontId="30" fillId="9" borderId="18" xfId="0" applyFont="1" applyFill="1" applyBorder="1" applyAlignment="1">
      <alignment vertical="center"/>
    </xf>
    <xf numFmtId="0" fontId="29" fillId="12" borderId="23"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0" fillId="9" borderId="18" xfId="0" applyFont="1" applyFill="1" applyBorder="1" applyAlignment="1">
      <alignment vertical="center" wrapText="1"/>
    </xf>
    <xf numFmtId="0" fontId="27" fillId="14" borderId="20" xfId="0" applyFont="1" applyFill="1" applyBorder="1" applyAlignment="1" applyProtection="1">
      <alignment horizontal="center" vertical="center" wrapText="1"/>
      <protection locked="0"/>
    </xf>
    <xf numFmtId="0" fontId="23" fillId="0" borderId="0" xfId="2"/>
    <xf numFmtId="0" fontId="32" fillId="12" borderId="23" xfId="0" applyFont="1" applyFill="1" applyBorder="1" applyAlignment="1">
      <alignment vertical="center" wrapText="1"/>
    </xf>
    <xf numFmtId="0" fontId="19" fillId="4" borderId="5" xfId="0" applyFont="1" applyFill="1" applyBorder="1" applyAlignment="1">
      <alignment vertical="center"/>
    </xf>
    <xf numFmtId="0" fontId="19" fillId="4" borderId="13" xfId="0" applyFont="1" applyFill="1" applyBorder="1" applyAlignment="1">
      <alignment vertical="center"/>
    </xf>
    <xf numFmtId="0" fontId="19" fillId="4" borderId="13" xfId="0" applyFont="1" applyFill="1" applyBorder="1" applyAlignment="1">
      <alignment horizontal="left" vertical="center"/>
    </xf>
    <xf numFmtId="0" fontId="17" fillId="4" borderId="5" xfId="0" applyFont="1" applyFill="1" applyBorder="1" applyAlignment="1">
      <alignment horizontal="left" vertical="center" wrapText="1"/>
    </xf>
    <xf numFmtId="1" fontId="15" fillId="0" borderId="13"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0" fontId="34" fillId="9" borderId="0" xfId="0" applyFont="1" applyFill="1" applyAlignment="1">
      <alignment vertical="center"/>
    </xf>
    <xf numFmtId="0" fontId="32" fillId="12" borderId="23" xfId="0" applyFont="1" applyFill="1" applyBorder="1" applyAlignment="1">
      <alignment horizontal="center" vertical="center" wrapText="1"/>
    </xf>
    <xf numFmtId="0" fontId="29" fillId="10" borderId="0" xfId="0" applyFont="1" applyFill="1" applyAlignment="1" applyProtection="1">
      <alignment vertical="center"/>
      <protection hidden="1"/>
    </xf>
    <xf numFmtId="0" fontId="30" fillId="10" borderId="0" xfId="0" applyFont="1" applyFill="1" applyAlignment="1" applyProtection="1">
      <alignment vertical="center"/>
      <protection hidden="1"/>
    </xf>
    <xf numFmtId="0" fontId="31" fillId="0" borderId="13" xfId="2" applyFont="1" applyBorder="1" applyAlignment="1"/>
    <xf numFmtId="0" fontId="29" fillId="0" borderId="0" xfId="0" applyFont="1" applyAlignment="1" applyProtection="1">
      <alignment vertical="center"/>
      <protection hidden="1"/>
    </xf>
    <xf numFmtId="0" fontId="30"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6" fillId="0" borderId="4" xfId="0" applyFont="1" applyBorder="1" applyAlignment="1">
      <alignment horizontal="center" vertical="center" wrapText="1"/>
    </xf>
    <xf numFmtId="0" fontId="6" fillId="7" borderId="4" xfId="0" applyFont="1" applyFill="1" applyBorder="1" applyAlignment="1">
      <alignment horizontal="right" vertical="center" wrapText="1"/>
    </xf>
    <xf numFmtId="0" fontId="6" fillId="7" borderId="4" xfId="0" applyFont="1" applyFill="1" applyBorder="1" applyAlignment="1">
      <alignment horizontal="right" wrapText="1"/>
    </xf>
    <xf numFmtId="3" fontId="8" fillId="0" borderId="5" xfId="0" applyNumberFormat="1" applyFont="1" applyBorder="1" applyAlignment="1">
      <alignment horizontal="center" vertical="center" wrapText="1"/>
    </xf>
    <xf numFmtId="3" fontId="8" fillId="0" borderId="13" xfId="0" applyNumberFormat="1" applyFont="1" applyBorder="1" applyAlignment="1">
      <alignment vertical="top" wrapText="1"/>
    </xf>
    <xf numFmtId="3" fontId="8" fillId="0" borderId="13" xfId="0" applyNumberFormat="1" applyFont="1" applyBorder="1" applyAlignment="1">
      <alignment horizontal="center" vertical="center"/>
    </xf>
    <xf numFmtId="9" fontId="8" fillId="0" borderId="13" xfId="3" applyFont="1" applyBorder="1" applyAlignment="1">
      <alignment horizontal="center" vertical="center"/>
    </xf>
    <xf numFmtId="3" fontId="8" fillId="0" borderId="6" xfId="0" applyNumberFormat="1" applyFont="1" applyBorder="1" applyAlignment="1">
      <alignment horizontal="center" vertical="center"/>
    </xf>
    <xf numFmtId="3" fontId="7" fillId="3" borderId="6" xfId="0" applyNumberFormat="1" applyFont="1" applyFill="1" applyBorder="1" applyAlignment="1">
      <alignment horizontal="center" vertical="center" wrapText="1"/>
    </xf>
    <xf numFmtId="3" fontId="8" fillId="0" borderId="13" xfId="0" applyNumberFormat="1" applyFont="1" applyBorder="1" applyAlignment="1">
      <alignment horizontal="left" vertical="top" wrapText="1"/>
    </xf>
    <xf numFmtId="3" fontId="8" fillId="0" borderId="6" xfId="0" applyNumberFormat="1" applyFont="1" applyBorder="1" applyAlignment="1">
      <alignment horizontal="left" vertical="top" wrapText="1"/>
    </xf>
    <xf numFmtId="3" fontId="8" fillId="7" borderId="13" xfId="0" applyNumberFormat="1" applyFont="1" applyFill="1" applyBorder="1" applyAlignment="1">
      <alignment horizontal="left" vertical="top" wrapText="1"/>
    </xf>
    <xf numFmtId="9" fontId="8" fillId="7" borderId="13" xfId="0" applyNumberFormat="1" applyFont="1" applyFill="1" applyBorder="1" applyAlignment="1">
      <alignment vertical="center"/>
    </xf>
    <xf numFmtId="3" fontId="8" fillId="0" borderId="9" xfId="0" applyNumberFormat="1" applyFont="1" applyBorder="1" applyAlignment="1">
      <alignment vertical="top" wrapText="1"/>
    </xf>
    <xf numFmtId="9" fontId="14" fillId="0" borderId="13" xfId="0" applyNumberFormat="1" applyFont="1" applyBorder="1" applyAlignment="1">
      <alignment horizontal="center" vertical="center" wrapText="1"/>
    </xf>
    <xf numFmtId="9" fontId="15" fillId="7" borderId="5" xfId="0" applyNumberFormat="1" applyFont="1" applyFill="1" applyBorder="1" applyAlignment="1">
      <alignment vertical="center" wrapText="1"/>
    </xf>
    <xf numFmtId="9" fontId="14" fillId="3" borderId="23" xfId="0" applyNumberFormat="1" applyFont="1" applyFill="1" applyBorder="1" applyAlignment="1">
      <alignment horizontal="center" vertical="center" wrapText="1"/>
    </xf>
    <xf numFmtId="0" fontId="14" fillId="4" borderId="6" xfId="0" applyFont="1" applyFill="1" applyBorder="1" applyAlignment="1">
      <alignment horizontal="center" vertical="center" wrapText="1"/>
    </xf>
    <xf numFmtId="0" fontId="0" fillId="0" borderId="0" xfId="0" applyAlignment="1">
      <alignment horizontal="center" vertical="center"/>
    </xf>
    <xf numFmtId="9" fontId="22" fillId="0" borderId="9" xfId="0" applyNumberFormat="1" applyFont="1" applyBorder="1" applyAlignment="1">
      <alignment horizontal="center" vertical="center" wrapText="1"/>
    </xf>
    <xf numFmtId="168" fontId="16" fillId="0" borderId="13" xfId="0" applyNumberFormat="1" applyFont="1" applyBorder="1" applyAlignment="1">
      <alignment horizontal="center" vertical="center" wrapText="1"/>
    </xf>
    <xf numFmtId="3" fontId="22" fillId="0" borderId="24" xfId="0" applyNumberFormat="1" applyFont="1" applyBorder="1" applyAlignment="1">
      <alignment horizontal="center" vertical="center" wrapText="1"/>
    </xf>
    <xf numFmtId="3" fontId="22" fillId="0" borderId="13" xfId="0" applyNumberFormat="1" applyFont="1" applyBorder="1" applyAlignment="1">
      <alignment horizontal="center" vertical="center" wrapText="1"/>
    </xf>
    <xf numFmtId="3" fontId="22" fillId="0" borderId="5" xfId="0" applyNumberFormat="1" applyFont="1" applyBorder="1" applyAlignment="1">
      <alignment horizontal="center" vertical="center" wrapText="1"/>
    </xf>
    <xf numFmtId="168" fontId="22" fillId="0" borderId="13" xfId="0" applyNumberFormat="1" applyFont="1" applyBorder="1" applyAlignment="1">
      <alignment horizontal="center" vertical="center" wrapText="1"/>
    </xf>
    <xf numFmtId="0" fontId="14" fillId="0" borderId="13" xfId="0" applyFont="1" applyBorder="1" applyAlignment="1">
      <alignment horizontal="center" vertical="center"/>
    </xf>
    <xf numFmtId="9" fontId="14" fillId="0" borderId="6" xfId="0" applyNumberFormat="1"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168" fontId="15" fillId="0" borderId="9" xfId="0" applyNumberFormat="1" applyFont="1" applyBorder="1" applyAlignment="1">
      <alignment horizontal="center" vertical="center" wrapText="1"/>
    </xf>
    <xf numFmtId="9" fontId="15" fillId="0" borderId="5" xfId="0" applyNumberFormat="1" applyFont="1" applyBorder="1" applyAlignment="1">
      <alignment horizontal="center" vertical="center" wrapText="1"/>
    </xf>
    <xf numFmtId="9" fontId="36" fillId="0" borderId="5" xfId="0" applyNumberFormat="1" applyFont="1" applyBorder="1" applyAlignment="1">
      <alignment horizontal="center" vertical="center" wrapText="1"/>
    </xf>
    <xf numFmtId="9" fontId="15" fillId="0" borderId="13" xfId="0" applyNumberFormat="1" applyFont="1" applyBorder="1" applyAlignment="1">
      <alignment horizontal="center" vertical="center" wrapText="1"/>
    </xf>
    <xf numFmtId="3" fontId="15" fillId="0" borderId="4" xfId="0" applyNumberFormat="1" applyFont="1" applyBorder="1" applyAlignment="1">
      <alignment horizontal="center" vertical="center" wrapText="1"/>
    </xf>
    <xf numFmtId="0" fontId="6" fillId="7" borderId="4" xfId="0" applyFont="1" applyFill="1" applyBorder="1" applyAlignment="1">
      <alignment horizontal="left" vertical="top" wrapText="1"/>
    </xf>
    <xf numFmtId="0" fontId="6" fillId="7" borderId="4" xfId="0" applyFont="1" applyFill="1" applyBorder="1" applyAlignment="1">
      <alignment horizontal="center" vertical="center" wrapText="1"/>
    </xf>
    <xf numFmtId="3" fontId="7" fillId="2" borderId="4" xfId="0" applyNumberFormat="1" applyFont="1" applyFill="1" applyBorder="1" applyAlignment="1">
      <alignment horizontal="center" vertical="center" wrapText="1"/>
    </xf>
    <xf numFmtId="4" fontId="7" fillId="0" borderId="4" xfId="0" applyNumberFormat="1" applyFont="1" applyBorder="1" applyAlignment="1">
      <alignment horizontal="center" vertical="center"/>
    </xf>
    <xf numFmtId="0" fontId="7" fillId="0" borderId="4" xfId="0" applyFont="1" applyBorder="1" applyAlignment="1">
      <alignment horizontal="center" vertical="center"/>
    </xf>
    <xf numFmtId="3" fontId="6" fillId="0" borderId="4" xfId="0" applyNumberFormat="1" applyFont="1" applyBorder="1" applyAlignment="1">
      <alignment horizontal="left" vertical="top" wrapText="1"/>
    </xf>
    <xf numFmtId="0" fontId="6" fillId="0" borderId="5" xfId="0" applyFont="1" applyBorder="1" applyAlignment="1">
      <alignment horizontal="left" vertical="top" wrapText="1"/>
    </xf>
    <xf numFmtId="0" fontId="14" fillId="0" borderId="5" xfId="0" applyFont="1" applyBorder="1" applyAlignment="1">
      <alignment horizontal="center" vertical="center" wrapText="1"/>
    </xf>
    <xf numFmtId="0" fontId="14" fillId="0" borderId="13" xfId="0" applyFont="1" applyBorder="1" applyAlignment="1">
      <alignment horizontal="center" vertical="center" wrapText="1"/>
    </xf>
    <xf numFmtId="0" fontId="15" fillId="4" borderId="9" xfId="0" applyFont="1" applyFill="1" applyBorder="1" applyAlignment="1">
      <alignment horizontal="left" vertical="center" wrapText="1"/>
    </xf>
    <xf numFmtId="0" fontId="16" fillId="4" borderId="13"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29" fillId="12" borderId="27" xfId="0" applyFont="1" applyFill="1" applyBorder="1" applyAlignment="1">
      <alignment horizontal="center" vertical="center" wrapText="1"/>
    </xf>
    <xf numFmtId="0" fontId="29" fillId="12" borderId="28" xfId="0" applyFont="1" applyFill="1" applyBorder="1" applyAlignment="1">
      <alignment horizontal="center" vertical="center" wrapText="1"/>
    </xf>
    <xf numFmtId="1" fontId="36" fillId="0" borderId="30" xfId="0" applyNumberFormat="1" applyFont="1" applyBorder="1" applyAlignment="1">
      <alignment horizontal="center" vertical="center" wrapText="1"/>
    </xf>
    <xf numFmtId="168" fontId="36" fillId="0" borderId="32" xfId="0" applyNumberFormat="1" applyFont="1" applyBorder="1" applyAlignment="1">
      <alignment horizontal="center" vertical="center" wrapText="1"/>
    </xf>
    <xf numFmtId="0" fontId="16" fillId="4" borderId="12" xfId="0" applyFont="1" applyFill="1" applyBorder="1" applyAlignment="1">
      <alignment horizontal="left" vertical="center" wrapText="1"/>
    </xf>
    <xf numFmtId="0" fontId="14" fillId="0" borderId="31" xfId="0" applyFont="1" applyBorder="1" applyAlignment="1">
      <alignment horizontal="center" vertical="center"/>
    </xf>
    <xf numFmtId="0" fontId="14" fillId="0" borderId="30" xfId="0" applyFont="1" applyBorder="1" applyAlignment="1">
      <alignment horizontal="center" vertical="center"/>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4" fillId="0" borderId="35" xfId="0" applyFont="1" applyBorder="1" applyAlignment="1">
      <alignment horizontal="center" vertical="center"/>
    </xf>
    <xf numFmtId="0" fontId="14" fillId="0" borderId="32" xfId="0" applyFont="1" applyBorder="1" applyAlignment="1">
      <alignment horizontal="center" vertical="center"/>
    </xf>
    <xf numFmtId="0" fontId="33" fillId="9" borderId="5" xfId="0" applyFont="1" applyFill="1" applyBorder="1" applyAlignment="1">
      <alignment vertical="center"/>
    </xf>
    <xf numFmtId="9" fontId="22" fillId="0" borderId="29" xfId="0" applyNumberFormat="1" applyFont="1" applyBorder="1" applyAlignment="1">
      <alignment horizontal="center" vertical="center" wrapText="1"/>
    </xf>
    <xf numFmtId="9" fontId="22" fillId="0" borderId="36" xfId="0" applyNumberFormat="1" applyFont="1" applyBorder="1" applyAlignment="1">
      <alignment horizontal="center" vertical="center" wrapText="1"/>
    </xf>
    <xf numFmtId="0" fontId="39" fillId="9" borderId="5" xfId="0" applyFont="1" applyFill="1" applyBorder="1" applyAlignment="1">
      <alignment vertical="center"/>
    </xf>
    <xf numFmtId="1" fontId="36" fillId="0" borderId="31" xfId="0" applyNumberFormat="1" applyFont="1" applyBorder="1" applyAlignment="1">
      <alignment horizontal="center" vertical="center" wrapText="1"/>
    </xf>
    <xf numFmtId="3" fontId="15" fillId="0" borderId="13" xfId="0" applyNumberFormat="1" applyFont="1" applyBorder="1" applyAlignment="1">
      <alignment horizontal="left" vertical="top" wrapText="1"/>
    </xf>
    <xf numFmtId="3" fontId="16" fillId="0" borderId="5" xfId="0" applyNumberFormat="1" applyFont="1" applyBorder="1" applyAlignment="1">
      <alignment horizontal="center" vertical="top" wrapText="1"/>
    </xf>
    <xf numFmtId="168" fontId="14" fillId="0" borderId="6" xfId="0" applyNumberFormat="1" applyFont="1" applyBorder="1" applyAlignment="1">
      <alignment horizontal="center" vertical="center"/>
    </xf>
    <xf numFmtId="3" fontId="21" fillId="0" borderId="13" xfId="0" applyNumberFormat="1" applyFont="1" applyBorder="1" applyAlignment="1">
      <alignment horizontal="left" vertical="center" wrapText="1"/>
    </xf>
    <xf numFmtId="0" fontId="0" fillId="0" borderId="0" xfId="0" applyAlignment="1">
      <alignment vertical="center" wrapText="1"/>
    </xf>
    <xf numFmtId="0" fontId="15" fillId="4" borderId="13" xfId="0" applyFont="1" applyFill="1" applyBorder="1" applyAlignment="1">
      <alignment vertical="center" wrapText="1"/>
    </xf>
    <xf numFmtId="0" fontId="17" fillId="4" borderId="13" xfId="0" applyFont="1" applyFill="1" applyBorder="1" applyAlignment="1">
      <alignment horizontal="left" vertical="center" wrapText="1"/>
    </xf>
    <xf numFmtId="9" fontId="36" fillId="0" borderId="24" xfId="0" applyNumberFormat="1" applyFont="1" applyBorder="1" applyAlignment="1">
      <alignment horizontal="center" vertical="center" wrapText="1"/>
    </xf>
    <xf numFmtId="0" fontId="8" fillId="8" borderId="8" xfId="0" applyFont="1" applyFill="1" applyBorder="1" applyAlignment="1">
      <alignment vertical="center"/>
    </xf>
    <xf numFmtId="9" fontId="36" fillId="0" borderId="33" xfId="0" applyNumberFormat="1" applyFont="1" applyBorder="1" applyAlignment="1">
      <alignment horizontal="center" vertical="center" wrapText="1"/>
    </xf>
    <xf numFmtId="9" fontId="36" fillId="0" borderId="37" xfId="0" applyNumberFormat="1" applyFont="1" applyBorder="1" applyAlignment="1">
      <alignment horizontal="center" vertical="center" wrapText="1"/>
    </xf>
    <xf numFmtId="9" fontId="36" fillId="0" borderId="31" xfId="0" applyNumberFormat="1" applyFont="1" applyBorder="1" applyAlignment="1">
      <alignment horizontal="center" vertical="center" wrapText="1"/>
    </xf>
    <xf numFmtId="9" fontId="36" fillId="0" borderId="34" xfId="0" applyNumberFormat="1" applyFont="1" applyBorder="1" applyAlignment="1">
      <alignment horizontal="center" vertical="center" wrapText="1"/>
    </xf>
    <xf numFmtId="9" fontId="36" fillId="0" borderId="30" xfId="0" applyNumberFormat="1" applyFont="1" applyBorder="1" applyAlignment="1">
      <alignment horizontal="center" vertical="center" wrapText="1"/>
    </xf>
    <xf numFmtId="9" fontId="36" fillId="0" borderId="38" xfId="0" applyNumberFormat="1" applyFont="1" applyBorder="1" applyAlignment="1">
      <alignment horizontal="center" vertical="center" wrapText="1"/>
    </xf>
    <xf numFmtId="9" fontId="36" fillId="0" borderId="39" xfId="0" applyNumberFormat="1" applyFont="1" applyBorder="1" applyAlignment="1">
      <alignment horizontal="center" vertical="center" wrapText="1"/>
    </xf>
    <xf numFmtId="0" fontId="15" fillId="4" borderId="44" xfId="0" applyFont="1" applyFill="1" applyBorder="1" applyAlignment="1">
      <alignment horizontal="left" vertical="center" wrapText="1"/>
    </xf>
    <xf numFmtId="0" fontId="15" fillId="4" borderId="45" xfId="0" applyFont="1" applyFill="1" applyBorder="1" applyAlignment="1">
      <alignment horizontal="left" vertical="center" wrapText="1"/>
    </xf>
    <xf numFmtId="4" fontId="14" fillId="0" borderId="31" xfId="0" applyNumberFormat="1" applyFont="1" applyBorder="1" applyAlignment="1">
      <alignment horizontal="center" vertical="center" wrapText="1"/>
    </xf>
    <xf numFmtId="4" fontId="14" fillId="0" borderId="30" xfId="0" applyNumberFormat="1" applyFont="1" applyBorder="1" applyAlignment="1">
      <alignment horizontal="center" vertical="center" wrapText="1"/>
    </xf>
    <xf numFmtId="4" fontId="14" fillId="0" borderId="33" xfId="0" applyNumberFormat="1" applyFont="1" applyBorder="1" applyAlignment="1">
      <alignment horizontal="center" vertical="center" wrapText="1"/>
    </xf>
    <xf numFmtId="4" fontId="14" fillId="0" borderId="34" xfId="0" applyNumberFormat="1" applyFont="1" applyBorder="1" applyAlignment="1">
      <alignment horizontal="center" vertical="center" wrapText="1"/>
    </xf>
    <xf numFmtId="4" fontId="14" fillId="0" borderId="38" xfId="0" applyNumberFormat="1" applyFont="1" applyBorder="1" applyAlignment="1">
      <alignment horizontal="center" vertical="center" wrapText="1"/>
    </xf>
    <xf numFmtId="4" fontId="14" fillId="0" borderId="39" xfId="0" applyNumberFormat="1" applyFont="1" applyBorder="1" applyAlignment="1">
      <alignment horizontal="center" vertical="center" wrapText="1"/>
    </xf>
    <xf numFmtId="0" fontId="15" fillId="4" borderId="35" xfId="0" applyFont="1" applyFill="1" applyBorder="1" applyAlignment="1">
      <alignment horizontal="left" vertical="center" wrapText="1"/>
    </xf>
    <xf numFmtId="0" fontId="15" fillId="4" borderId="32" xfId="0" applyFont="1" applyFill="1" applyBorder="1" applyAlignment="1">
      <alignment horizontal="left" vertical="center" wrapText="1"/>
    </xf>
    <xf numFmtId="9" fontId="36" fillId="0" borderId="46" xfId="0" applyNumberFormat="1" applyFont="1" applyBorder="1" applyAlignment="1">
      <alignment horizontal="center" vertical="center" wrapText="1"/>
    </xf>
    <xf numFmtId="0" fontId="29" fillId="12" borderId="18" xfId="0" applyFont="1" applyFill="1" applyBorder="1" applyAlignment="1">
      <alignment horizontal="center" vertical="center" wrapText="1"/>
    </xf>
    <xf numFmtId="9" fontId="15" fillId="0" borderId="24" xfId="0" applyNumberFormat="1" applyFont="1" applyBorder="1" applyAlignment="1">
      <alignment horizontal="center" vertical="center" wrapText="1"/>
    </xf>
    <xf numFmtId="9" fontId="15" fillId="0" borderId="9" xfId="0" applyNumberFormat="1" applyFont="1" applyBorder="1" applyAlignment="1">
      <alignment horizontal="center" vertical="center" wrapText="1"/>
    </xf>
    <xf numFmtId="9" fontId="15" fillId="15" borderId="24" xfId="0" applyNumberFormat="1" applyFont="1" applyFill="1" applyBorder="1" applyAlignment="1">
      <alignment horizontal="center" vertical="center" wrapText="1"/>
    </xf>
    <xf numFmtId="9" fontId="36" fillId="15" borderId="24" xfId="0" applyNumberFormat="1" applyFont="1" applyFill="1" applyBorder="1" applyAlignment="1">
      <alignment horizontal="center" vertical="center" wrapText="1"/>
    </xf>
    <xf numFmtId="0" fontId="15" fillId="4" borderId="9" xfId="0" applyFont="1" applyFill="1" applyBorder="1" applyAlignment="1">
      <alignment horizontal="left" vertical="center" wrapText="1" indent="1"/>
    </xf>
    <xf numFmtId="0" fontId="15" fillId="4" borderId="13" xfId="0" applyFont="1" applyFill="1" applyBorder="1" applyAlignment="1">
      <alignment horizontal="left" vertical="center" wrapText="1" indent="1"/>
    </xf>
    <xf numFmtId="2" fontId="15" fillId="0" borderId="9" xfId="0" applyNumberFormat="1" applyFont="1" applyBorder="1" applyAlignment="1">
      <alignment horizontal="center" vertical="center" wrapText="1"/>
    </xf>
    <xf numFmtId="2" fontId="36" fillId="0" borderId="13" xfId="0" applyNumberFormat="1" applyFont="1" applyBorder="1" applyAlignment="1">
      <alignment horizontal="center" vertical="center" wrapText="1"/>
    </xf>
    <xf numFmtId="0" fontId="6" fillId="4" borderId="8" xfId="0" applyFont="1" applyFill="1" applyBorder="1" applyAlignment="1">
      <alignment vertical="center" wrapText="1"/>
    </xf>
    <xf numFmtId="0" fontId="6" fillId="4" borderId="13" xfId="0" applyFont="1" applyFill="1" applyBorder="1" applyAlignment="1">
      <alignment vertical="center" wrapText="1"/>
    </xf>
    <xf numFmtId="0" fontId="26" fillId="0" borderId="0" xfId="0" applyFont="1" applyAlignment="1">
      <alignment wrapText="1"/>
    </xf>
    <xf numFmtId="0" fontId="32" fillId="12" borderId="18" xfId="0" applyFont="1" applyFill="1" applyBorder="1" applyAlignment="1">
      <alignment vertical="center" wrapText="1"/>
    </xf>
    <xf numFmtId="0" fontId="34" fillId="9" borderId="18" xfId="0" applyFont="1" applyFill="1" applyBorder="1" applyAlignment="1">
      <alignment vertical="center"/>
    </xf>
    <xf numFmtId="0" fontId="34" fillId="9" borderId="27" xfId="0" applyFont="1" applyFill="1" applyBorder="1" applyAlignment="1">
      <alignment vertical="center"/>
    </xf>
    <xf numFmtId="0" fontId="34" fillId="9" borderId="23" xfId="0" applyFont="1" applyFill="1" applyBorder="1" applyAlignment="1">
      <alignment vertical="center"/>
    </xf>
    <xf numFmtId="0" fontId="34" fillId="9" borderId="28" xfId="0" applyFont="1" applyFill="1" applyBorder="1" applyAlignment="1">
      <alignment vertical="center"/>
    </xf>
    <xf numFmtId="0" fontId="7" fillId="4" borderId="44" xfId="0" applyFont="1" applyFill="1" applyBorder="1" applyAlignment="1">
      <alignment horizontal="center" vertical="center" wrapText="1"/>
    </xf>
    <xf numFmtId="0" fontId="7" fillId="4" borderId="45" xfId="0" applyFont="1" applyFill="1" applyBorder="1" applyAlignment="1">
      <alignment horizontal="center" wrapText="1"/>
    </xf>
    <xf numFmtId="3" fontId="7" fillId="2" borderId="40"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3" fontId="7" fillId="0" borderId="42" xfId="0" applyNumberFormat="1" applyFont="1" applyBorder="1" applyAlignment="1">
      <alignment horizontal="center" vertical="center"/>
    </xf>
    <xf numFmtId="4" fontId="7" fillId="0" borderId="47" xfId="0" applyNumberFormat="1" applyFont="1" applyBorder="1" applyAlignment="1">
      <alignment horizontal="center" vertical="center"/>
    </xf>
    <xf numFmtId="3" fontId="7" fillId="0" borderId="47" xfId="0" applyNumberFormat="1" applyFont="1" applyBorder="1" applyAlignment="1">
      <alignment horizontal="center" vertical="center"/>
    </xf>
    <xf numFmtId="4" fontId="7" fillId="0" borderId="43" xfId="0" applyNumberFormat="1" applyFont="1" applyBorder="1" applyAlignment="1">
      <alignment horizontal="center" vertical="center"/>
    </xf>
    <xf numFmtId="0" fontId="7" fillId="4" borderId="45" xfId="0" applyFont="1" applyFill="1" applyBorder="1" applyAlignment="1">
      <alignment horizontal="center" vertical="center" wrapText="1"/>
    </xf>
    <xf numFmtId="0" fontId="7" fillId="0" borderId="40" xfId="0" applyFont="1" applyBorder="1" applyAlignment="1">
      <alignment horizontal="center" vertical="center"/>
    </xf>
    <xf numFmtId="4" fontId="7" fillId="0" borderId="41" xfId="0" applyNumberFormat="1" applyFont="1" applyBorder="1" applyAlignment="1">
      <alignment horizontal="center" vertical="center"/>
    </xf>
    <xf numFmtId="0" fontId="6" fillId="7" borderId="40" xfId="0" applyFont="1" applyFill="1" applyBorder="1" applyAlignment="1">
      <alignment horizontal="right" wrapText="1"/>
    </xf>
    <xf numFmtId="0" fontId="6" fillId="7" borderId="41" xfId="0" applyFont="1" applyFill="1" applyBorder="1" applyAlignment="1">
      <alignment horizontal="right" wrapText="1"/>
    </xf>
    <xf numFmtId="0" fontId="0" fillId="15" borderId="33" xfId="0" applyFill="1" applyBorder="1"/>
    <xf numFmtId="0" fontId="0" fillId="15" borderId="5" xfId="0" applyFill="1" applyBorder="1"/>
    <xf numFmtId="0" fontId="7" fillId="0" borderId="42" xfId="0" applyFont="1" applyBorder="1" applyAlignment="1">
      <alignment horizontal="center" vertical="center"/>
    </xf>
    <xf numFmtId="4" fontId="7" fillId="0" borderId="4" xfId="0" applyNumberFormat="1" applyFont="1" applyBorder="1" applyAlignment="1">
      <alignment horizontal="center" vertical="center" wrapText="1"/>
    </xf>
    <xf numFmtId="3" fontId="8" fillId="0" borderId="13" xfId="0" applyNumberFormat="1" applyFont="1" applyBorder="1" applyAlignment="1">
      <alignment horizontal="left" vertical="center" wrapText="1"/>
    </xf>
    <xf numFmtId="3" fontId="8" fillId="15" borderId="24" xfId="0" applyNumberFormat="1" applyFont="1" applyFill="1" applyBorder="1" applyAlignment="1">
      <alignment horizontal="left" vertical="center" wrapText="1"/>
    </xf>
    <xf numFmtId="3" fontId="8" fillId="15" borderId="24" xfId="0" applyNumberFormat="1" applyFont="1" applyFill="1" applyBorder="1" applyAlignment="1">
      <alignment horizontal="center" vertical="center" wrapText="1"/>
    </xf>
    <xf numFmtId="3" fontId="11" fillId="15" borderId="24" xfId="0" applyNumberFormat="1" applyFont="1" applyFill="1" applyBorder="1" applyAlignment="1">
      <alignment horizontal="center" vertical="center" wrapText="1"/>
    </xf>
    <xf numFmtId="3" fontId="8" fillId="15" borderId="13" xfId="0" applyNumberFormat="1" applyFont="1" applyFill="1" applyBorder="1" applyAlignment="1">
      <alignment horizontal="left" vertical="center" wrapText="1"/>
    </xf>
    <xf numFmtId="3" fontId="8" fillId="15" borderId="13" xfId="0" applyNumberFormat="1" applyFont="1" applyFill="1" applyBorder="1" applyAlignment="1">
      <alignment horizontal="center" vertical="center" wrapText="1"/>
    </xf>
    <xf numFmtId="3" fontId="11" fillId="15" borderId="13" xfId="0" applyNumberFormat="1" applyFont="1" applyFill="1" applyBorder="1" applyAlignment="1">
      <alignment horizontal="center" vertical="center" wrapText="1"/>
    </xf>
    <xf numFmtId="3" fontId="6" fillId="15" borderId="6" xfId="0" applyNumberFormat="1" applyFont="1" applyFill="1" applyBorder="1" applyAlignment="1">
      <alignment horizontal="left" vertical="top" wrapText="1"/>
    </xf>
    <xf numFmtId="3" fontId="11" fillId="0" borderId="32" xfId="0" applyNumberFormat="1" applyFont="1" applyBorder="1" applyAlignment="1">
      <alignment horizontal="center" vertical="center" wrapText="1"/>
    </xf>
    <xf numFmtId="9" fontId="11" fillId="0" borderId="44" xfId="0" applyNumberFormat="1" applyFont="1" applyBorder="1" applyAlignment="1">
      <alignment horizontal="center" vertical="center"/>
    </xf>
    <xf numFmtId="9" fontId="11" fillId="0" borderId="45" xfId="0" applyNumberFormat="1" applyFont="1" applyBorder="1" applyAlignment="1">
      <alignment horizontal="center" vertical="center"/>
    </xf>
    <xf numFmtId="3" fontId="7" fillId="3" borderId="33" xfId="0" applyNumberFormat="1" applyFont="1" applyFill="1" applyBorder="1" applyAlignment="1">
      <alignment horizontal="center" vertical="center" wrapText="1"/>
    </xf>
    <xf numFmtId="3" fontId="7" fillId="3" borderId="34" xfId="0" applyNumberFormat="1" applyFont="1" applyFill="1" applyBorder="1" applyAlignment="1">
      <alignment horizontal="center" vertical="center" wrapText="1"/>
    </xf>
    <xf numFmtId="1" fontId="11" fillId="0" borderId="31" xfId="0" applyNumberFormat="1" applyFont="1" applyBorder="1" applyAlignment="1">
      <alignment horizontal="center" vertical="center"/>
    </xf>
    <xf numFmtId="1" fontId="11" fillId="0" borderId="30" xfId="0" applyNumberFormat="1" applyFont="1" applyBorder="1" applyAlignment="1">
      <alignment horizontal="center" vertical="center"/>
    </xf>
    <xf numFmtId="1" fontId="11" fillId="0" borderId="33" xfId="3" applyNumberFormat="1" applyFont="1" applyFill="1" applyBorder="1" applyAlignment="1">
      <alignment horizontal="center" vertical="center"/>
    </xf>
    <xf numFmtId="1" fontId="11" fillId="0" borderId="34" xfId="3" applyNumberFormat="1" applyFont="1" applyFill="1" applyBorder="1" applyAlignment="1">
      <alignment horizontal="center" vertical="center"/>
    </xf>
    <xf numFmtId="1" fontId="11" fillId="0" borderId="31" xfId="3" applyNumberFormat="1" applyFont="1" applyFill="1" applyBorder="1" applyAlignment="1">
      <alignment horizontal="center" vertical="center"/>
    </xf>
    <xf numFmtId="1" fontId="11" fillId="0" borderId="30" xfId="3" applyNumberFormat="1" applyFont="1" applyFill="1" applyBorder="1" applyAlignment="1">
      <alignment horizontal="center" vertical="center"/>
    </xf>
    <xf numFmtId="1" fontId="11" fillId="0" borderId="33" xfId="3" applyNumberFormat="1" applyFont="1" applyBorder="1" applyAlignment="1">
      <alignment horizontal="center" vertical="center"/>
    </xf>
    <xf numFmtId="1" fontId="11" fillId="0" borderId="34" xfId="3" applyNumberFormat="1" applyFont="1" applyBorder="1" applyAlignment="1">
      <alignment horizontal="center" vertical="center"/>
    </xf>
    <xf numFmtId="1" fontId="11" fillId="0" borderId="31" xfId="3" applyNumberFormat="1" applyFont="1" applyBorder="1" applyAlignment="1">
      <alignment horizontal="center" vertical="center"/>
    </xf>
    <xf numFmtId="1" fontId="11" fillId="0" borderId="30" xfId="3" applyNumberFormat="1" applyFont="1" applyBorder="1" applyAlignment="1">
      <alignment horizontal="center" vertical="center"/>
    </xf>
    <xf numFmtId="9" fontId="11" fillId="0" borderId="31" xfId="3" applyFont="1" applyBorder="1" applyAlignment="1">
      <alignment horizontal="center" vertical="center"/>
    </xf>
    <xf numFmtId="9" fontId="11" fillId="0" borderId="30" xfId="3" applyFont="1" applyBorder="1" applyAlignment="1">
      <alignment horizontal="center" vertical="center"/>
    </xf>
    <xf numFmtId="9" fontId="11" fillId="0" borderId="31" xfId="0" applyNumberFormat="1" applyFont="1" applyBorder="1" applyAlignment="1">
      <alignment horizontal="center" vertical="center"/>
    </xf>
    <xf numFmtId="9" fontId="11" fillId="0" borderId="30" xfId="0" applyNumberFormat="1" applyFont="1" applyBorder="1" applyAlignment="1">
      <alignment horizontal="center" vertical="center"/>
    </xf>
    <xf numFmtId="9" fontId="8" fillId="15" borderId="6" xfId="0" applyNumberFormat="1" applyFont="1" applyFill="1" applyBorder="1" applyAlignment="1">
      <alignment horizontal="center" vertical="center"/>
    </xf>
    <xf numFmtId="9" fontId="11" fillId="15" borderId="6" xfId="0" applyNumberFormat="1" applyFont="1" applyFill="1" applyBorder="1" applyAlignment="1">
      <alignment horizontal="center" vertical="center"/>
    </xf>
    <xf numFmtId="0" fontId="8" fillId="0" borderId="13" xfId="3"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5" xfId="3" applyNumberFormat="1" applyFont="1" applyFill="1" applyBorder="1" applyAlignment="1">
      <alignment horizontal="center" vertical="center"/>
    </xf>
    <xf numFmtId="9" fontId="11" fillId="0" borderId="39" xfId="0" applyNumberFormat="1" applyFont="1" applyBorder="1" applyAlignment="1">
      <alignment horizontal="center" vertical="center"/>
    </xf>
    <xf numFmtId="3" fontId="7" fillId="3" borderId="13" xfId="0" applyNumberFormat="1" applyFont="1" applyFill="1" applyBorder="1" applyAlignment="1">
      <alignment horizontal="center" vertical="center" wrapText="1"/>
    </xf>
    <xf numFmtId="3" fontId="8" fillId="0" borderId="45" xfId="0" applyNumberFormat="1" applyFont="1" applyBorder="1" applyAlignment="1">
      <alignment horizontal="center" vertical="center"/>
    </xf>
    <xf numFmtId="1" fontId="8" fillId="0" borderId="36" xfId="3" applyNumberFormat="1" applyFont="1" applyFill="1" applyBorder="1" applyAlignment="1">
      <alignment horizontal="center" vertical="center"/>
    </xf>
    <xf numFmtId="3" fontId="7" fillId="3" borderId="30" xfId="0" applyNumberFormat="1" applyFont="1" applyFill="1" applyBorder="1" applyAlignment="1">
      <alignment horizontal="center" vertical="center" wrapText="1"/>
    </xf>
    <xf numFmtId="9" fontId="11" fillId="0" borderId="38" xfId="0" applyNumberFormat="1" applyFont="1" applyBorder="1" applyAlignment="1">
      <alignment horizontal="center" vertical="center"/>
    </xf>
    <xf numFmtId="0" fontId="11" fillId="0" borderId="13" xfId="3" applyNumberFormat="1" applyFont="1" applyBorder="1" applyAlignment="1">
      <alignment horizontal="center" vertical="center"/>
    </xf>
    <xf numFmtId="3" fontId="8" fillId="0" borderId="9" xfId="0" applyNumberFormat="1" applyFont="1" applyBorder="1" applyAlignment="1">
      <alignment horizontal="left" vertical="top" wrapText="1"/>
    </xf>
    <xf numFmtId="9" fontId="8" fillId="15" borderId="13" xfId="0" applyNumberFormat="1" applyFont="1" applyFill="1" applyBorder="1" applyAlignment="1">
      <alignment horizontal="left" vertical="top"/>
    </xf>
    <xf numFmtId="9" fontId="8" fillId="0" borderId="13" xfId="0" applyNumberFormat="1" applyFont="1" applyBorder="1" applyAlignment="1">
      <alignment horizontal="left" vertical="top" wrapText="1"/>
    </xf>
    <xf numFmtId="3" fontId="14" fillId="15" borderId="13" xfId="0" applyNumberFormat="1" applyFont="1" applyFill="1" applyBorder="1" applyAlignment="1">
      <alignment horizontal="center" vertical="center" wrapText="1"/>
    </xf>
    <xf numFmtId="0" fontId="30" fillId="9" borderId="27" xfId="0" applyFont="1" applyFill="1" applyBorder="1" applyAlignment="1">
      <alignment vertical="center"/>
    </xf>
    <xf numFmtId="0" fontId="30" fillId="9" borderId="28" xfId="0" applyFont="1" applyFill="1" applyBorder="1" applyAlignment="1">
      <alignment vertical="center"/>
    </xf>
    <xf numFmtId="9" fontId="14" fillId="0" borderId="31" xfId="0" applyNumberFormat="1" applyFont="1" applyBorder="1" applyAlignment="1">
      <alignment horizontal="center" vertical="center" wrapText="1"/>
    </xf>
    <xf numFmtId="9" fontId="14" fillId="0" borderId="30" xfId="0" applyNumberFormat="1" applyFont="1" applyBorder="1" applyAlignment="1">
      <alignment horizontal="center" vertical="center" wrapText="1"/>
    </xf>
    <xf numFmtId="9" fontId="8" fillId="0" borderId="13" xfId="3" applyFont="1" applyBorder="1" applyAlignment="1">
      <alignment horizontal="center" vertical="center" wrapText="1"/>
    </xf>
    <xf numFmtId="9" fontId="8" fillId="0" borderId="9" xfId="3" applyFont="1" applyBorder="1" applyAlignment="1">
      <alignment horizontal="center" vertical="center" wrapText="1"/>
    </xf>
    <xf numFmtId="9" fontId="11" fillId="0" borderId="13" xfId="3" applyFont="1" applyBorder="1" applyAlignment="1">
      <alignment horizontal="center" vertical="center" wrapText="1"/>
    </xf>
    <xf numFmtId="0" fontId="8" fillId="0" borderId="13" xfId="3" applyNumberFormat="1" applyFont="1" applyBorder="1" applyAlignment="1">
      <alignment horizontal="center" vertical="center" wrapText="1"/>
    </xf>
    <xf numFmtId="0" fontId="8" fillId="0" borderId="9" xfId="3" applyNumberFormat="1" applyFont="1" applyBorder="1" applyAlignment="1">
      <alignment horizontal="center" vertical="center" wrapText="1"/>
    </xf>
    <xf numFmtId="0" fontId="8" fillId="0" borderId="9" xfId="3" applyNumberFormat="1" applyFont="1" applyBorder="1" applyAlignment="1">
      <alignment horizontal="left" vertical="center" wrapText="1"/>
    </xf>
    <xf numFmtId="0" fontId="11" fillId="0" borderId="13" xfId="3" applyNumberFormat="1" applyFont="1" applyBorder="1" applyAlignment="1">
      <alignment horizontal="center" vertical="center" wrapText="1"/>
    </xf>
    <xf numFmtId="9" fontId="11" fillId="15" borderId="13" xfId="3" applyFont="1" applyFill="1" applyBorder="1" applyAlignment="1">
      <alignment horizontal="center" vertical="center" wrapText="1"/>
    </xf>
    <xf numFmtId="3" fontId="16" fillId="0" borderId="24" xfId="0" applyNumberFormat="1" applyFont="1" applyBorder="1" applyAlignment="1">
      <alignment horizontal="center" vertical="top" wrapText="1"/>
    </xf>
    <xf numFmtId="9" fontId="15" fillId="7" borderId="33" xfId="0" applyNumberFormat="1" applyFont="1" applyFill="1" applyBorder="1" applyAlignment="1">
      <alignment vertical="center" wrapText="1"/>
    </xf>
    <xf numFmtId="9" fontId="15" fillId="7" borderId="34" xfId="0" applyNumberFormat="1" applyFont="1" applyFill="1" applyBorder="1" applyAlignment="1">
      <alignment vertical="center" wrapText="1"/>
    </xf>
    <xf numFmtId="0" fontId="30" fillId="9" borderId="49" xfId="0" applyFont="1" applyFill="1" applyBorder="1" applyAlignment="1">
      <alignment vertical="center"/>
    </xf>
    <xf numFmtId="9" fontId="14" fillId="0" borderId="45" xfId="0" applyNumberFormat="1" applyFont="1" applyBorder="1" applyAlignment="1">
      <alignment horizontal="center" vertical="center" wrapText="1"/>
    </xf>
    <xf numFmtId="9" fontId="14" fillId="0" borderId="40" xfId="0" applyNumberFormat="1" applyFont="1" applyBorder="1" applyAlignment="1">
      <alignment horizontal="center" vertical="center" wrapText="1"/>
    </xf>
    <xf numFmtId="9" fontId="14" fillId="0" borderId="41" xfId="0" applyNumberFormat="1" applyFont="1" applyBorder="1" applyAlignment="1">
      <alignment horizontal="center" vertical="center" wrapText="1"/>
    </xf>
    <xf numFmtId="9" fontId="14" fillId="0" borderId="42" xfId="0" applyNumberFormat="1" applyFont="1" applyBorder="1" applyAlignment="1">
      <alignment horizontal="center" vertical="center" wrapText="1"/>
    </xf>
    <xf numFmtId="9" fontId="14" fillId="0" borderId="43" xfId="0" applyNumberFormat="1" applyFont="1" applyBorder="1" applyAlignment="1">
      <alignment horizontal="center" vertical="center" wrapText="1"/>
    </xf>
    <xf numFmtId="0" fontId="14" fillId="4" borderId="33"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0" borderId="31" xfId="0" applyFont="1" applyBorder="1" applyAlignment="1">
      <alignment horizontal="center" vertical="center" wrapText="1"/>
    </xf>
    <xf numFmtId="49" fontId="14" fillId="0" borderId="30" xfId="0" applyNumberFormat="1" applyFont="1" applyBorder="1" applyAlignment="1">
      <alignment horizontal="center" vertical="center" wrapText="1"/>
    </xf>
    <xf numFmtId="0" fontId="14" fillId="0" borderId="33" xfId="0" applyFont="1" applyBorder="1" applyAlignment="1">
      <alignment horizontal="center" vertical="center" wrapText="1"/>
    </xf>
    <xf numFmtId="49" fontId="14" fillId="0" borderId="34" xfId="0" applyNumberFormat="1" applyFont="1" applyBorder="1" applyAlignment="1">
      <alignment horizontal="center" vertical="center" wrapText="1"/>
    </xf>
    <xf numFmtId="49" fontId="14" fillId="0" borderId="39" xfId="0" applyNumberFormat="1" applyFont="1" applyBorder="1" applyAlignment="1">
      <alignment horizontal="center" vertical="center" wrapText="1"/>
    </xf>
    <xf numFmtId="9" fontId="14" fillId="3" borderId="28" xfId="0" applyNumberFormat="1" applyFont="1" applyFill="1" applyBorder="1" applyAlignment="1">
      <alignment horizontal="center" vertical="center" wrapText="1"/>
    </xf>
    <xf numFmtId="1" fontId="14" fillId="3" borderId="23" xfId="0" applyNumberFormat="1"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45" xfId="0" applyFont="1" applyFill="1" applyBorder="1" applyAlignment="1">
      <alignment horizontal="center" vertical="center" wrapText="1"/>
    </xf>
    <xf numFmtId="1" fontId="14" fillId="0" borderId="44" xfId="0" applyNumberFormat="1" applyFont="1" applyBorder="1" applyAlignment="1">
      <alignment horizontal="center" vertical="center" wrapText="1"/>
    </xf>
    <xf numFmtId="49" fontId="14" fillId="0" borderId="45" xfId="0" applyNumberFormat="1" applyFont="1" applyBorder="1" applyAlignment="1">
      <alignment horizontal="center" vertical="center" wrapText="1"/>
    </xf>
    <xf numFmtId="1" fontId="14" fillId="0" borderId="33" xfId="0" applyNumberFormat="1" applyFont="1" applyBorder="1" applyAlignment="1">
      <alignment horizontal="center" vertical="center" wrapText="1"/>
    </xf>
    <xf numFmtId="1" fontId="14" fillId="0" borderId="31" xfId="0" applyNumberFormat="1" applyFont="1" applyBorder="1" applyAlignment="1">
      <alignment horizontal="center" vertical="center" wrapText="1"/>
    </xf>
    <xf numFmtId="1" fontId="14" fillId="0" borderId="30" xfId="0" applyNumberFormat="1" applyFont="1" applyBorder="1" applyAlignment="1">
      <alignment horizontal="center" vertical="center" wrapText="1"/>
    </xf>
    <xf numFmtId="9" fontId="14" fillId="0" borderId="31" xfId="3" applyFont="1" applyBorder="1" applyAlignment="1">
      <alignment horizontal="center" vertical="center" wrapText="1"/>
    </xf>
    <xf numFmtId="9" fontId="14" fillId="0" borderId="30" xfId="3" applyFont="1" applyBorder="1" applyAlignment="1">
      <alignment horizontal="center" vertical="center" wrapText="1"/>
    </xf>
    <xf numFmtId="9" fontId="14" fillId="0" borderId="38" xfId="3" applyFont="1" applyBorder="1" applyAlignment="1">
      <alignment horizontal="center" vertical="center" wrapText="1"/>
    </xf>
    <xf numFmtId="9" fontId="14" fillId="0" borderId="39" xfId="3" applyFont="1" applyBorder="1" applyAlignment="1">
      <alignment horizontal="center" vertical="center" wrapText="1"/>
    </xf>
    <xf numFmtId="1" fontId="14" fillId="15" borderId="13" xfId="0" applyNumberFormat="1" applyFont="1" applyFill="1" applyBorder="1" applyAlignment="1">
      <alignment horizontal="center" vertical="center" wrapText="1"/>
    </xf>
    <xf numFmtId="0" fontId="14" fillId="15" borderId="5" xfId="0" applyFont="1" applyFill="1" applyBorder="1" applyAlignment="1">
      <alignment horizontal="center" vertical="center" wrapText="1"/>
    </xf>
    <xf numFmtId="0" fontId="14" fillId="15" borderId="13" xfId="0" applyFont="1" applyFill="1" applyBorder="1" applyAlignment="1">
      <alignment horizontal="center" vertical="center" wrapText="1"/>
    </xf>
    <xf numFmtId="168" fontId="36" fillId="0" borderId="35" xfId="0" applyNumberFormat="1" applyFont="1" applyBorder="1" applyAlignment="1">
      <alignment horizontal="center" vertical="center" wrapText="1"/>
    </xf>
    <xf numFmtId="9" fontId="8" fillId="0" borderId="13" xfId="3" applyFont="1" applyFill="1" applyBorder="1" applyAlignment="1">
      <alignment horizontal="center" vertical="center" wrapText="1"/>
    </xf>
    <xf numFmtId="0" fontId="14" fillId="0" borderId="38" xfId="0" applyFont="1" applyBorder="1" applyAlignment="1">
      <alignment horizontal="center" vertical="center" wrapText="1"/>
    </xf>
    <xf numFmtId="9" fontId="14" fillId="0" borderId="23" xfId="0" applyNumberFormat="1" applyFont="1" applyBorder="1" applyAlignment="1">
      <alignment horizontal="center" vertical="center" wrapText="1"/>
    </xf>
    <xf numFmtId="9" fontId="14" fillId="0" borderId="1" xfId="0" applyNumberFormat="1" applyFont="1" applyBorder="1" applyAlignment="1">
      <alignment horizontal="center" vertical="center" wrapText="1"/>
    </xf>
    <xf numFmtId="9" fontId="14" fillId="0" borderId="27" xfId="0" applyNumberFormat="1" applyFont="1" applyBorder="1" applyAlignment="1">
      <alignment horizontal="center" vertical="center" wrapText="1"/>
    </xf>
    <xf numFmtId="1" fontId="14" fillId="0" borderId="38"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1" fontId="14" fillId="0" borderId="23" xfId="0" applyNumberFormat="1" applyFont="1" applyBorder="1" applyAlignment="1">
      <alignment horizontal="center" vertical="center" wrapText="1"/>
    </xf>
    <xf numFmtId="1" fontId="14" fillId="0" borderId="27" xfId="0" applyNumberFormat="1" applyFont="1" applyBorder="1" applyAlignment="1">
      <alignment horizontal="center" vertical="center" wrapText="1"/>
    </xf>
    <xf numFmtId="9" fontId="14" fillId="0" borderId="44" xfId="0" applyNumberFormat="1" applyFont="1" applyBorder="1" applyAlignment="1">
      <alignment horizontal="center" vertical="center" wrapText="1"/>
    </xf>
    <xf numFmtId="3" fontId="15" fillId="15" borderId="9" xfId="0" applyNumberFormat="1" applyFont="1" applyFill="1" applyBorder="1" applyAlignment="1">
      <alignment horizontal="center" vertical="top" wrapText="1"/>
    </xf>
    <xf numFmtId="3" fontId="15" fillId="0" borderId="9" xfId="0" applyNumberFormat="1" applyFont="1" applyBorder="1" applyAlignment="1">
      <alignment horizontal="left" vertical="top" wrapText="1"/>
    </xf>
    <xf numFmtId="3" fontId="15" fillId="15" borderId="13" xfId="0" applyNumberFormat="1" applyFont="1" applyFill="1" applyBorder="1" applyAlignment="1">
      <alignment horizontal="center" vertical="center" wrapText="1"/>
    </xf>
    <xf numFmtId="3" fontId="15" fillId="0" borderId="9" xfId="0" applyNumberFormat="1" applyFont="1" applyBorder="1" applyAlignment="1">
      <alignment horizontal="left" vertical="center" wrapText="1"/>
    </xf>
    <xf numFmtId="3" fontId="15" fillId="0" borderId="13" xfId="0" applyNumberFormat="1" applyFont="1" applyBorder="1" applyAlignment="1">
      <alignment horizontal="left" vertical="center" wrapText="1"/>
    </xf>
    <xf numFmtId="0" fontId="40" fillId="14" borderId="20" xfId="0" applyFont="1" applyFill="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protection locked="0"/>
    </xf>
    <xf numFmtId="0" fontId="21" fillId="0" borderId="7" xfId="0" applyFont="1" applyBorder="1" applyAlignment="1" applyProtection="1">
      <alignment horizontal="center" vertical="center" wrapText="1"/>
      <protection locked="0"/>
    </xf>
    <xf numFmtId="164" fontId="21" fillId="0" borderId="7" xfId="0" applyNumberFormat="1" applyFont="1" applyBorder="1" applyAlignment="1" applyProtection="1">
      <alignment horizontal="center" vertical="center" wrapText="1"/>
      <protection locked="0"/>
    </xf>
    <xf numFmtId="0" fontId="21" fillId="0" borderId="7" xfId="0" applyFont="1" applyBorder="1" applyAlignment="1" applyProtection="1">
      <alignment horizontal="center" vertical="center"/>
      <protection locked="0"/>
    </xf>
    <xf numFmtId="49" fontId="21" fillId="0" borderId="7" xfId="0" applyNumberFormat="1" applyFont="1" applyBorder="1" applyAlignment="1" applyProtection="1">
      <alignment horizontal="center" vertical="center" wrapText="1"/>
      <protection locked="0"/>
    </xf>
    <xf numFmtId="49" fontId="21" fillId="0" borderId="7" xfId="0" applyNumberFormat="1" applyFont="1" applyBorder="1" applyAlignment="1" applyProtection="1">
      <alignment horizontal="center" vertical="center"/>
      <protection locked="0"/>
    </xf>
    <xf numFmtId="0" fontId="21" fillId="0" borderId="7" xfId="0" applyFont="1" applyBorder="1" applyAlignment="1" applyProtection="1">
      <alignment horizontal="left" vertical="center" wrapText="1"/>
      <protection locked="0"/>
    </xf>
    <xf numFmtId="168" fontId="14" fillId="15" borderId="6" xfId="0" applyNumberFormat="1" applyFont="1" applyFill="1" applyBorder="1" applyAlignment="1">
      <alignment horizontal="center" vertical="center"/>
    </xf>
    <xf numFmtId="3" fontId="16" fillId="15" borderId="35" xfId="0" applyNumberFormat="1" applyFont="1" applyFill="1" applyBorder="1" applyAlignment="1">
      <alignment horizontal="center" vertical="center" wrapText="1"/>
    </xf>
    <xf numFmtId="3" fontId="16" fillId="15" borderId="32" xfId="0" applyNumberFormat="1" applyFont="1" applyFill="1" applyBorder="1" applyAlignment="1">
      <alignment horizontal="center" vertical="center" wrapText="1"/>
    </xf>
    <xf numFmtId="9" fontId="16" fillId="15" borderId="9" xfId="0" applyNumberFormat="1" applyFont="1" applyFill="1" applyBorder="1" applyAlignment="1">
      <alignment horizontal="center" vertical="center" wrapText="1"/>
    </xf>
    <xf numFmtId="3" fontId="16" fillId="15" borderId="9" xfId="0" applyNumberFormat="1" applyFont="1" applyFill="1" applyBorder="1" applyAlignment="1">
      <alignment horizontal="center" vertical="center" wrapText="1"/>
    </xf>
    <xf numFmtId="9" fontId="15" fillId="0" borderId="9" xfId="0" applyNumberFormat="1" applyFont="1" applyBorder="1" applyAlignment="1">
      <alignment horizontal="left" vertical="center" wrapText="1"/>
    </xf>
    <xf numFmtId="0" fontId="6" fillId="0" borderId="4" xfId="0" applyFont="1" applyBorder="1" applyAlignment="1">
      <alignment vertical="top" wrapText="1"/>
    </xf>
    <xf numFmtId="9" fontId="15" fillId="0" borderId="9" xfId="0" applyNumberFormat="1" applyFont="1" applyBorder="1" applyAlignment="1">
      <alignment horizontal="left" vertical="top" wrapText="1"/>
    </xf>
    <xf numFmtId="9" fontId="15" fillId="0" borderId="24" xfId="0" applyNumberFormat="1" applyFont="1" applyBorder="1" applyAlignment="1">
      <alignment horizontal="left" vertical="top" wrapText="1"/>
    </xf>
    <xf numFmtId="3" fontId="8" fillId="0" borderId="13" xfId="0" applyNumberFormat="1" applyFont="1" applyBorder="1" applyAlignment="1">
      <alignment horizontal="center" vertical="center" wrapText="1"/>
    </xf>
    <xf numFmtId="3" fontId="8" fillId="0" borderId="9" xfId="0" applyNumberFormat="1" applyFont="1" applyBorder="1" applyAlignment="1">
      <alignment horizontal="center" vertical="center" wrapText="1"/>
    </xf>
    <xf numFmtId="3" fontId="16" fillId="0" borderId="6" xfId="0" applyNumberFormat="1" applyFont="1" applyBorder="1" applyAlignment="1">
      <alignment horizontal="left" vertical="top" wrapText="1"/>
    </xf>
    <xf numFmtId="3" fontId="16" fillId="0" borderId="5" xfId="0" applyNumberFormat="1" applyFont="1" applyBorder="1" applyAlignment="1">
      <alignment horizontal="left" vertical="top" wrapText="1"/>
    </xf>
    <xf numFmtId="3" fontId="16" fillId="0" borderId="13" xfId="0" applyNumberFormat="1" applyFont="1" applyBorder="1" applyAlignment="1">
      <alignment horizontal="left" vertical="top" wrapText="1"/>
    </xf>
    <xf numFmtId="3" fontId="16" fillId="5" borderId="5" xfId="0" applyNumberFormat="1" applyFont="1" applyFill="1" applyBorder="1" applyAlignment="1">
      <alignment vertical="top" wrapText="1"/>
    </xf>
    <xf numFmtId="3" fontId="16" fillId="5" borderId="13" xfId="0" applyNumberFormat="1" applyFont="1" applyFill="1" applyBorder="1" applyAlignment="1">
      <alignment vertical="top" wrapText="1"/>
    </xf>
    <xf numFmtId="3" fontId="16" fillId="5" borderId="5" xfId="0" applyNumberFormat="1" applyFont="1" applyFill="1" applyBorder="1" applyAlignment="1">
      <alignment horizontal="center" vertical="center" wrapText="1"/>
    </xf>
    <xf numFmtId="3" fontId="16" fillId="0" borderId="9" xfId="0" applyNumberFormat="1" applyFont="1" applyBorder="1" applyAlignment="1">
      <alignment horizontal="left" vertical="top" wrapText="1"/>
    </xf>
    <xf numFmtId="3" fontId="16" fillId="0" borderId="24" xfId="0" applyNumberFormat="1" applyFont="1" applyBorder="1" applyAlignment="1">
      <alignment vertical="top" wrapText="1"/>
    </xf>
    <xf numFmtId="3" fontId="16" fillId="0" borderId="9" xfId="0" applyNumberFormat="1" applyFont="1" applyBorder="1" applyAlignment="1">
      <alignment vertical="top" wrapText="1"/>
    </xf>
    <xf numFmtId="9" fontId="2" fillId="0" borderId="13" xfId="0" applyNumberFormat="1" applyFont="1" applyBorder="1" applyAlignment="1">
      <alignment horizontal="left" vertical="center" wrapText="1"/>
    </xf>
    <xf numFmtId="0" fontId="2" fillId="0" borderId="5"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xf>
    <xf numFmtId="0" fontId="2" fillId="9" borderId="0" xfId="0" applyFont="1" applyFill="1"/>
    <xf numFmtId="0" fontId="2" fillId="0" borderId="0" xfId="0" applyFont="1"/>
    <xf numFmtId="0" fontId="2" fillId="10" borderId="0" xfId="0" applyFont="1" applyFill="1"/>
    <xf numFmtId="0" fontId="2" fillId="9" borderId="0" xfId="0" applyFont="1" applyFill="1" applyAlignment="1">
      <alignment vertical="center"/>
    </xf>
    <xf numFmtId="0" fontId="2" fillId="0" borderId="0" xfId="0" applyFont="1" applyAlignment="1">
      <alignment vertical="center"/>
    </xf>
    <xf numFmtId="0" fontId="2" fillId="0" borderId="5" xfId="0" applyFont="1" applyBorder="1"/>
    <xf numFmtId="0" fontId="2" fillId="0" borderId="5" xfId="0" applyFont="1" applyBorder="1" applyAlignment="1">
      <alignment vertical="center"/>
    </xf>
    <xf numFmtId="3" fontId="2" fillId="7" borderId="13" xfId="0" applyNumberFormat="1" applyFont="1" applyFill="1" applyBorder="1" applyAlignment="1">
      <alignment vertical="center" wrapText="1"/>
    </xf>
    <xf numFmtId="3"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3" fontId="2" fillId="0" borderId="6" xfId="0" applyNumberFormat="1" applyFont="1" applyBorder="1" applyAlignment="1">
      <alignment horizontal="center" vertical="center" wrapText="1"/>
    </xf>
    <xf numFmtId="0" fontId="2" fillId="0" borderId="0" xfId="0" applyFont="1" applyAlignment="1">
      <alignment horizontal="center" vertical="center"/>
    </xf>
    <xf numFmtId="3" fontId="2" fillId="7" borderId="12" xfId="0" applyNumberFormat="1" applyFont="1" applyFill="1" applyBorder="1" applyAlignment="1">
      <alignment vertical="center" wrapText="1"/>
    </xf>
    <xf numFmtId="3" fontId="2" fillId="0" borderId="25" xfId="0" applyNumberFormat="1" applyFont="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horizontal="left" vertical="center"/>
    </xf>
    <xf numFmtId="0" fontId="2" fillId="15" borderId="6" xfId="0" applyFont="1" applyFill="1" applyBorder="1" applyAlignment="1">
      <alignment horizontal="center" vertical="center"/>
    </xf>
    <xf numFmtId="9" fontId="2" fillId="0" borderId="25"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6" xfId="0" applyNumberFormat="1" applyFont="1" applyBorder="1" applyAlignment="1">
      <alignment horizontal="center" vertical="center"/>
    </xf>
    <xf numFmtId="0" fontId="2" fillId="0" borderId="12" xfId="0" applyFont="1" applyBorder="1" applyAlignment="1">
      <alignment horizontal="center" vertical="center"/>
    </xf>
    <xf numFmtId="9" fontId="2" fillId="15" borderId="13" xfId="0" applyNumberFormat="1" applyFont="1" applyFill="1" applyBorder="1" applyAlignment="1">
      <alignment horizontal="center" vertical="center" wrapText="1"/>
    </xf>
    <xf numFmtId="9" fontId="2" fillId="0" borderId="5" xfId="0" applyNumberFormat="1" applyFont="1" applyBorder="1" applyAlignment="1">
      <alignment horizontal="left" vertical="center" wrapText="1"/>
    </xf>
    <xf numFmtId="0" fontId="2" fillId="0" borderId="13" xfId="0" applyFont="1" applyBorder="1" applyAlignment="1">
      <alignment vertical="center"/>
    </xf>
    <xf numFmtId="0" fontId="2" fillId="0" borderId="0" xfId="0" applyFont="1" applyAlignment="1">
      <alignment vertical="center" wrapText="1"/>
    </xf>
    <xf numFmtId="1" fontId="2" fillId="0" borderId="13" xfId="0" applyNumberFormat="1" applyFont="1" applyBorder="1" applyAlignment="1">
      <alignment vertical="top" wrapText="1"/>
    </xf>
    <xf numFmtId="0" fontId="2" fillId="4" borderId="4" xfId="0" applyFont="1" applyFill="1" applyBorder="1" applyAlignment="1">
      <alignment vertical="center" wrapText="1"/>
    </xf>
    <xf numFmtId="0" fontId="2" fillId="0" borderId="0" xfId="0" applyFont="1" applyAlignment="1">
      <alignment horizontal="center" vertical="center" wrapText="1"/>
    </xf>
    <xf numFmtId="0" fontId="2" fillId="4" borderId="24" xfId="0" applyFont="1" applyFill="1" applyBorder="1" applyAlignment="1">
      <alignment vertical="center"/>
    </xf>
    <xf numFmtId="0" fontId="2" fillId="4" borderId="9" xfId="0" applyFont="1" applyFill="1" applyBorder="1" applyAlignment="1">
      <alignment vertical="center"/>
    </xf>
    <xf numFmtId="0" fontId="2" fillId="4" borderId="6" xfId="0" applyFont="1" applyFill="1" applyBorder="1" applyAlignment="1">
      <alignment vertical="center"/>
    </xf>
    <xf numFmtId="0" fontId="2" fillId="4" borderId="4" xfId="0" applyFont="1" applyFill="1" applyBorder="1" applyAlignment="1">
      <alignment vertical="center"/>
    </xf>
    <xf numFmtId="0" fontId="2" fillId="4" borderId="8" xfId="0" applyFont="1" applyFill="1" applyBorder="1" applyAlignment="1">
      <alignment vertical="center"/>
    </xf>
    <xf numFmtId="0" fontId="2" fillId="0" borderId="5" xfId="0" applyFont="1" applyBorder="1" applyAlignment="1">
      <alignment horizontal="center" vertical="center" wrapText="1"/>
    </xf>
    <xf numFmtId="0" fontId="2" fillId="4" borderId="6" xfId="0" applyFont="1" applyFill="1" applyBorder="1" applyAlignment="1">
      <alignment vertical="center" wrapText="1"/>
    </xf>
    <xf numFmtId="4" fontId="2" fillId="0" borderId="13" xfId="0" applyNumberFormat="1" applyFont="1" applyBorder="1" applyAlignment="1">
      <alignment horizontal="center" vertical="center" wrapText="1"/>
    </xf>
    <xf numFmtId="4" fontId="2" fillId="0" borderId="5" xfId="0" applyNumberFormat="1" applyFont="1" applyBorder="1" applyAlignment="1">
      <alignment horizontal="center" vertical="center" wrapText="1"/>
    </xf>
    <xf numFmtId="3" fontId="2" fillId="0" borderId="13" xfId="0" applyNumberFormat="1" applyFont="1" applyBorder="1" applyAlignment="1">
      <alignment vertical="top" wrapText="1"/>
    </xf>
    <xf numFmtId="4" fontId="2" fillId="0" borderId="13" xfId="0" applyNumberFormat="1" applyFont="1" applyBorder="1" applyAlignment="1">
      <alignment vertical="top" wrapText="1"/>
    </xf>
    <xf numFmtId="0" fontId="2" fillId="15" borderId="24" xfId="0" applyFont="1" applyFill="1" applyBorder="1" applyAlignment="1">
      <alignment vertical="center"/>
    </xf>
    <xf numFmtId="0" fontId="2" fillId="15" borderId="13" xfId="0" applyFont="1" applyFill="1" applyBorder="1" applyAlignment="1">
      <alignment vertical="center"/>
    </xf>
    <xf numFmtId="0" fontId="2" fillId="7" borderId="6" xfId="0" applyFont="1" applyFill="1" applyBorder="1" applyAlignment="1">
      <alignment horizontal="left" vertical="top" wrapText="1"/>
    </xf>
    <xf numFmtId="0" fontId="2" fillId="0" borderId="6" xfId="0" applyFont="1" applyBorder="1" applyAlignment="1">
      <alignment horizontal="left" vertical="top" wrapText="1"/>
    </xf>
    <xf numFmtId="3" fontId="2" fillId="15" borderId="4" xfId="0" applyNumberFormat="1" applyFont="1" applyFill="1" applyBorder="1" applyAlignment="1">
      <alignment horizontal="left" vertical="top" wrapText="1"/>
    </xf>
    <xf numFmtId="9" fontId="2" fillId="0" borderId="13" xfId="0" applyNumberFormat="1" applyFont="1" applyBorder="1" applyAlignment="1">
      <alignment horizontal="center" vertical="center" wrapText="1"/>
    </xf>
    <xf numFmtId="3" fontId="2" fillId="0" borderId="13" xfId="0" applyNumberFormat="1" applyFont="1" applyBorder="1" applyAlignment="1">
      <alignment horizontal="left" vertical="top" wrapText="1"/>
    </xf>
    <xf numFmtId="9" fontId="2" fillId="0" borderId="13" xfId="0" applyNumberFormat="1" applyFont="1" applyBorder="1" applyAlignment="1">
      <alignment horizontal="left" vertical="top" wrapText="1"/>
    </xf>
    <xf numFmtId="0" fontId="2" fillId="15" borderId="38" xfId="0" applyFont="1" applyFill="1" applyBorder="1"/>
    <xf numFmtId="0" fontId="2" fillId="15" borderId="39" xfId="0" applyFont="1" applyFill="1" applyBorder="1"/>
    <xf numFmtId="3" fontId="2" fillId="0" borderId="5" xfId="0" applyNumberFormat="1" applyFont="1" applyBorder="1" applyAlignment="1">
      <alignment horizontal="left" vertical="top" wrapText="1"/>
    </xf>
    <xf numFmtId="3" fontId="2" fillId="0" borderId="24" xfId="0" applyNumberFormat="1" applyFont="1" applyBorder="1" applyAlignment="1">
      <alignment horizontal="left" vertical="top" wrapText="1"/>
    </xf>
    <xf numFmtId="3" fontId="2" fillId="15" borderId="6" xfId="0" applyNumberFormat="1" applyFont="1" applyFill="1" applyBorder="1" applyAlignment="1">
      <alignment vertical="center" wrapText="1"/>
    </xf>
    <xf numFmtId="166" fontId="2" fillId="0" borderId="13" xfId="0" applyNumberFormat="1" applyFont="1" applyBorder="1" applyAlignment="1">
      <alignment horizontal="left" vertical="top" wrapText="1"/>
    </xf>
    <xf numFmtId="3" fontId="2" fillId="0" borderId="6" xfId="0" applyNumberFormat="1" applyFont="1" applyBorder="1" applyAlignment="1">
      <alignment vertical="top" wrapText="1"/>
    </xf>
    <xf numFmtId="166" fontId="2" fillId="0" borderId="5" xfId="0" applyNumberFormat="1" applyFont="1" applyBorder="1" applyAlignment="1">
      <alignment horizontal="left" vertical="center" wrapText="1"/>
    </xf>
    <xf numFmtId="3" fontId="2" fillId="7" borderId="6" xfId="0" applyNumberFormat="1" applyFont="1" applyFill="1" applyBorder="1" applyAlignment="1">
      <alignment horizontal="center" vertical="center" wrapText="1"/>
    </xf>
    <xf numFmtId="3" fontId="2" fillId="7" borderId="44" xfId="0" applyNumberFormat="1" applyFont="1" applyFill="1" applyBorder="1" applyAlignment="1">
      <alignment horizontal="center" vertical="center" wrapText="1"/>
    </xf>
    <xf numFmtId="3" fontId="2" fillId="7" borderId="45" xfId="0" applyNumberFormat="1" applyFont="1" applyFill="1" applyBorder="1" applyAlignment="1">
      <alignment horizontal="center" vertical="center" wrapText="1"/>
    </xf>
    <xf numFmtId="9" fontId="2" fillId="0" borderId="4"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49" fontId="2" fillId="0" borderId="4"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49" fontId="2" fillId="0" borderId="21"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left" vertical="center" wrapText="1"/>
    </xf>
    <xf numFmtId="1" fontId="2" fillId="0" borderId="6" xfId="0" applyNumberFormat="1" applyFont="1" applyBorder="1" applyAlignment="1">
      <alignment horizontal="center" vertical="center" wrapText="1"/>
    </xf>
    <xf numFmtId="1" fontId="2" fillId="0" borderId="9" xfId="0" applyNumberFormat="1" applyFont="1" applyBorder="1" applyAlignment="1">
      <alignment horizontal="center" vertical="center" wrapText="1"/>
    </xf>
    <xf numFmtId="1" fontId="2" fillId="0" borderId="5" xfId="0" applyNumberFormat="1" applyFont="1" applyBorder="1" applyAlignment="1">
      <alignment horizontal="center" vertical="center" wrapText="1"/>
    </xf>
    <xf numFmtId="1" fontId="2" fillId="0" borderId="13" xfId="0" applyNumberFormat="1" applyFont="1" applyBorder="1" applyAlignment="1">
      <alignment horizontal="center" vertical="center" wrapText="1"/>
    </xf>
    <xf numFmtId="1" fontId="2" fillId="0" borderId="4" xfId="0" applyNumberFormat="1" applyFont="1" applyBorder="1" applyAlignment="1">
      <alignment horizontal="center" vertical="center" wrapText="1"/>
    </xf>
    <xf numFmtId="1" fontId="2" fillId="0" borderId="21" xfId="0" applyNumberFormat="1" applyFont="1" applyBorder="1" applyAlignment="1">
      <alignment horizontal="center" vertical="center" wrapText="1"/>
    </xf>
    <xf numFmtId="1" fontId="2" fillId="0" borderId="3" xfId="0" applyNumberFormat="1" applyFont="1" applyBorder="1" applyAlignment="1">
      <alignment horizontal="center" vertical="center" wrapText="1"/>
    </xf>
    <xf numFmtId="3" fontId="2" fillId="0" borderId="5" xfId="0" applyNumberFormat="1" applyFont="1" applyBorder="1" applyAlignment="1">
      <alignment vertical="top" wrapText="1"/>
    </xf>
    <xf numFmtId="3" fontId="2" fillId="15" borderId="5" xfId="0" applyNumberFormat="1" applyFont="1" applyFill="1" applyBorder="1" applyAlignment="1">
      <alignment vertical="top" wrapText="1"/>
    </xf>
    <xf numFmtId="166" fontId="2" fillId="0" borderId="13" xfId="0" applyNumberFormat="1" applyFont="1" applyBorder="1" applyAlignment="1">
      <alignment vertical="top" wrapText="1"/>
    </xf>
    <xf numFmtId="166" fontId="2" fillId="15" borderId="13" xfId="0" applyNumberFormat="1" applyFont="1" applyFill="1" applyBorder="1" applyAlignment="1">
      <alignment horizontal="center" vertical="top" wrapText="1"/>
    </xf>
    <xf numFmtId="9" fontId="2" fillId="0" borderId="13" xfId="3" applyFont="1" applyBorder="1" applyAlignment="1">
      <alignment horizontal="center" vertical="center" wrapText="1"/>
    </xf>
    <xf numFmtId="0" fontId="2" fillId="15" borderId="13" xfId="0" applyFont="1" applyFill="1" applyBorder="1" applyAlignment="1">
      <alignment horizontal="center" vertical="center" wrapText="1"/>
    </xf>
    <xf numFmtId="0" fontId="2" fillId="0" borderId="5" xfId="0" applyFont="1" applyBorder="1" applyAlignment="1">
      <alignment horizontal="left" vertical="top" wrapText="1"/>
    </xf>
    <xf numFmtId="0" fontId="2" fillId="0" borderId="13" xfId="0" applyFont="1" applyBorder="1" applyAlignment="1">
      <alignment horizontal="left" vertical="top" wrapText="1"/>
    </xf>
    <xf numFmtId="1" fontId="14" fillId="0" borderId="6" xfId="0" applyNumberFormat="1" applyFont="1" applyBorder="1" applyAlignment="1">
      <alignment horizontal="center" vertical="center"/>
    </xf>
    <xf numFmtId="0" fontId="1" fillId="0" borderId="0" xfId="0" applyFont="1" applyAlignment="1">
      <alignment vertical="center" wrapText="1"/>
    </xf>
    <xf numFmtId="0" fontId="30" fillId="10" borderId="5" xfId="0" applyFont="1" applyFill="1" applyBorder="1" applyAlignment="1" applyProtection="1">
      <alignment horizontal="left" vertical="center"/>
      <protection hidden="1"/>
    </xf>
    <xf numFmtId="0" fontId="30" fillId="11" borderId="0" xfId="0" applyFont="1" applyFill="1" applyAlignment="1">
      <alignment horizontal="left" vertical="top" wrapText="1"/>
    </xf>
    <xf numFmtId="0" fontId="0" fillId="9" borderId="0" xfId="0" applyFill="1" applyAlignment="1">
      <alignment horizontal="center"/>
    </xf>
    <xf numFmtId="0" fontId="29" fillId="10" borderId="5" xfId="0" applyFont="1" applyFill="1" applyBorder="1" applyAlignment="1" applyProtection="1">
      <alignment horizontal="center" vertical="center"/>
      <protection hidden="1"/>
    </xf>
    <xf numFmtId="0" fontId="31" fillId="0" borderId="17" xfId="2" applyFont="1" applyBorder="1" applyAlignment="1">
      <alignment horizontal="left"/>
    </xf>
    <xf numFmtId="0" fontId="32" fillId="12" borderId="18"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32" fillId="12" borderId="23" xfId="0" applyFont="1" applyFill="1" applyBorder="1" applyAlignment="1">
      <alignment horizontal="left" vertical="center" wrapText="1"/>
    </xf>
    <xf numFmtId="0" fontId="16" fillId="4" borderId="24" xfId="0" applyFont="1" applyFill="1" applyBorder="1" applyAlignment="1">
      <alignment horizontal="left" vertical="center" wrapText="1"/>
    </xf>
    <xf numFmtId="3" fontId="16" fillId="0" borderId="24" xfId="0" applyNumberFormat="1" applyFont="1" applyBorder="1" applyAlignment="1">
      <alignment horizontal="center" vertical="center" wrapText="1"/>
    </xf>
    <xf numFmtId="0" fontId="16" fillId="4" borderId="13" xfId="0" applyFont="1" applyFill="1" applyBorder="1" applyAlignment="1">
      <alignment horizontal="left" vertical="center" wrapText="1"/>
    </xf>
    <xf numFmtId="3" fontId="16" fillId="0" borderId="13" xfId="0" applyNumberFormat="1" applyFont="1" applyBorder="1" applyAlignment="1">
      <alignment horizontal="center" vertical="center" wrapText="1"/>
    </xf>
    <xf numFmtId="3" fontId="16" fillId="0" borderId="22" xfId="0" applyNumberFormat="1" applyFont="1" applyBorder="1" applyAlignment="1">
      <alignment horizontal="left" vertical="center" wrapText="1"/>
    </xf>
    <xf numFmtId="3" fontId="16" fillId="0" borderId="5" xfId="0" applyNumberFormat="1" applyFont="1" applyBorder="1" applyAlignment="1">
      <alignment horizontal="left" vertical="center" wrapText="1"/>
    </xf>
    <xf numFmtId="3" fontId="16" fillId="0" borderId="6" xfId="0" applyNumberFormat="1" applyFont="1" applyBorder="1" applyAlignment="1">
      <alignment horizontal="left" vertical="center" wrapText="1"/>
    </xf>
    <xf numFmtId="3" fontId="16" fillId="15" borderId="22" xfId="0" applyNumberFormat="1" applyFont="1" applyFill="1" applyBorder="1" applyAlignment="1">
      <alignment horizontal="center" vertical="center" wrapText="1"/>
    </xf>
    <xf numFmtId="3" fontId="16" fillId="15" borderId="5" xfId="0" applyNumberFormat="1" applyFont="1" applyFill="1" applyBorder="1" applyAlignment="1">
      <alignment horizontal="center" vertical="center" wrapText="1"/>
    </xf>
    <xf numFmtId="3" fontId="16" fillId="15" borderId="6" xfId="0" applyNumberFormat="1" applyFont="1" applyFill="1" applyBorder="1" applyAlignment="1">
      <alignment horizontal="center" vertical="center" wrapText="1"/>
    </xf>
    <xf numFmtId="0" fontId="15" fillId="4" borderId="13" xfId="0" applyFont="1" applyFill="1" applyBorder="1" applyAlignment="1">
      <alignment horizontal="left" vertical="center" wrapText="1"/>
    </xf>
    <xf numFmtId="0" fontId="30" fillId="9" borderId="18" xfId="0" applyFont="1" applyFill="1" applyBorder="1" applyAlignment="1">
      <alignment horizontal="left" vertical="center" wrapText="1"/>
    </xf>
    <xf numFmtId="0" fontId="30" fillId="9" borderId="18" xfId="0" applyFont="1" applyFill="1" applyBorder="1" applyAlignment="1">
      <alignment horizontal="left" vertical="center"/>
    </xf>
    <xf numFmtId="0" fontId="15" fillId="4" borderId="22"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9"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6" fillId="4" borderId="25"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5" fillId="4" borderId="13" xfId="0" applyFont="1" applyFill="1" applyBorder="1" applyAlignment="1">
      <alignment vertical="center" wrapText="1"/>
    </xf>
    <xf numFmtId="0" fontId="32" fillId="12" borderId="23" xfId="0" applyFont="1" applyFill="1" applyBorder="1" applyAlignment="1">
      <alignment vertical="center" wrapText="1"/>
    </xf>
    <xf numFmtId="0" fontId="15" fillId="4" borderId="24" xfId="0" applyFont="1" applyFill="1" applyBorder="1" applyAlignment="1">
      <alignment vertical="center" wrapText="1"/>
    </xf>
    <xf numFmtId="3" fontId="23" fillId="0" borderId="13" xfId="2" applyNumberFormat="1" applyBorder="1" applyAlignment="1">
      <alignment horizontal="center" vertical="center" wrapText="1"/>
    </xf>
    <xf numFmtId="0" fontId="15" fillId="4" borderId="9" xfId="0" applyFont="1" applyFill="1" applyBorder="1" applyAlignment="1">
      <alignment vertical="center" wrapText="1"/>
    </xf>
    <xf numFmtId="0" fontId="30" fillId="9" borderId="9" xfId="0" applyFont="1" applyFill="1" applyBorder="1" applyAlignment="1">
      <alignment horizontal="left" vertical="center"/>
    </xf>
    <xf numFmtId="0" fontId="32" fillId="12" borderId="12" xfId="0" applyFont="1" applyFill="1" applyBorder="1" applyAlignment="1">
      <alignment horizontal="left" vertical="center" wrapText="1"/>
    </xf>
    <xf numFmtId="0" fontId="32" fillId="12" borderId="21" xfId="0" applyFont="1" applyFill="1" applyBorder="1" applyAlignment="1">
      <alignment horizontal="left" vertical="center" wrapText="1"/>
    </xf>
    <xf numFmtId="3" fontId="15" fillId="0" borderId="21" xfId="0" applyNumberFormat="1" applyFont="1" applyBorder="1" applyAlignment="1">
      <alignment horizontal="center" vertical="top" wrapText="1"/>
    </xf>
    <xf numFmtId="3" fontId="15" fillId="0" borderId="24" xfId="0" applyNumberFormat="1" applyFont="1" applyBorder="1" applyAlignment="1">
      <alignment horizontal="center" vertical="center" wrapText="1"/>
    </xf>
    <xf numFmtId="0" fontId="34" fillId="9" borderId="5" xfId="0" applyFont="1" applyFill="1" applyBorder="1" applyAlignment="1">
      <alignment horizontal="left" vertical="center" wrapText="1"/>
    </xf>
    <xf numFmtId="0" fontId="18" fillId="0" borderId="5" xfId="0" applyFont="1" applyBorder="1" applyAlignment="1">
      <alignment vertical="center"/>
    </xf>
    <xf numFmtId="9" fontId="15" fillId="0" borderId="12" xfId="0" applyNumberFormat="1" applyFont="1" applyBorder="1" applyAlignment="1">
      <alignment horizontal="left" vertical="center" wrapText="1"/>
    </xf>
    <xf numFmtId="9" fontId="15" fillId="0" borderId="9" xfId="0" applyNumberFormat="1" applyFont="1" applyBorder="1" applyAlignment="1">
      <alignment horizontal="left" vertical="center" wrapText="1"/>
    </xf>
    <xf numFmtId="3" fontId="8" fillId="2" borderId="9" xfId="0" applyNumberFormat="1" applyFont="1" applyFill="1" applyBorder="1" applyAlignment="1">
      <alignment horizontal="left" vertical="top" wrapText="1"/>
    </xf>
    <xf numFmtId="3" fontId="8" fillId="2" borderId="26" xfId="0" applyNumberFormat="1" applyFont="1" applyFill="1" applyBorder="1" applyAlignment="1">
      <alignment horizontal="left" vertical="top" wrapText="1"/>
    </xf>
    <xf numFmtId="3" fontId="6" fillId="2" borderId="4" xfId="0" applyNumberFormat="1" applyFont="1" applyFill="1" applyBorder="1" applyAlignment="1">
      <alignment horizontal="center" vertical="center" wrapText="1"/>
    </xf>
    <xf numFmtId="3" fontId="8" fillId="2" borderId="6" xfId="0" applyNumberFormat="1" applyFont="1" applyFill="1" applyBorder="1" applyAlignment="1">
      <alignment horizontal="left" vertical="top" wrapText="1"/>
    </xf>
    <xf numFmtId="0" fontId="6" fillId="0" borderId="4" xfId="0" applyFont="1" applyBorder="1" applyAlignment="1">
      <alignment horizontal="left" vertical="top" wrapText="1"/>
    </xf>
    <xf numFmtId="0" fontId="6" fillId="0" borderId="4" xfId="0" applyFont="1" applyBorder="1" applyAlignment="1">
      <alignment horizontal="center" vertical="center" wrapText="1"/>
    </xf>
    <xf numFmtId="0" fontId="29" fillId="12" borderId="18" xfId="0" applyFont="1" applyFill="1" applyBorder="1" applyAlignment="1">
      <alignment horizontal="center" vertical="center" wrapText="1"/>
    </xf>
    <xf numFmtId="0" fontId="32" fillId="12" borderId="18" xfId="0" applyFont="1" applyFill="1" applyBorder="1" applyAlignment="1">
      <alignment horizontal="center" vertical="center" wrapText="1"/>
    </xf>
    <xf numFmtId="3" fontId="8" fillId="2" borderId="24" xfId="0" applyNumberFormat="1" applyFont="1" applyFill="1" applyBorder="1" applyAlignment="1">
      <alignment horizontal="left" vertical="top" wrapText="1"/>
    </xf>
    <xf numFmtId="3" fontId="6" fillId="2" borderId="4" xfId="0" applyNumberFormat="1" applyFont="1" applyFill="1" applyBorder="1" applyAlignment="1">
      <alignment horizontal="left" vertical="top" wrapText="1"/>
    </xf>
    <xf numFmtId="3" fontId="8" fillId="0" borderId="4" xfId="0" applyNumberFormat="1" applyFont="1" applyBorder="1" applyAlignment="1">
      <alignment horizontal="left" vertical="center" wrapText="1"/>
    </xf>
    <xf numFmtId="3" fontId="8" fillId="0" borderId="4" xfId="0" applyNumberFormat="1" applyFont="1" applyBorder="1" applyAlignment="1">
      <alignment horizontal="left" vertical="top" wrapText="1"/>
    </xf>
    <xf numFmtId="0" fontId="6" fillId="0" borderId="4" xfId="0" applyFont="1" applyBorder="1" applyAlignment="1">
      <alignment horizontal="left" vertical="center" wrapText="1"/>
    </xf>
    <xf numFmtId="3" fontId="6" fillId="0" borderId="4" xfId="0" applyNumberFormat="1" applyFont="1" applyBorder="1" applyAlignment="1">
      <alignment horizontal="left" vertical="top" wrapText="1"/>
    </xf>
    <xf numFmtId="0" fontId="6" fillId="0" borderId="4" xfId="0" applyFont="1" applyBorder="1" applyAlignment="1">
      <alignment horizontal="center" vertical="center"/>
    </xf>
    <xf numFmtId="3" fontId="6" fillId="0" borderId="4" xfId="0" applyNumberFormat="1" applyFont="1" applyBorder="1" applyAlignment="1">
      <alignment horizontal="center" vertical="center" wrapText="1"/>
    </xf>
    <xf numFmtId="3" fontId="6" fillId="0" borderId="41"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8" fillId="0" borderId="41" xfId="0" applyNumberFormat="1" applyFont="1" applyBorder="1" applyAlignment="1">
      <alignment horizontal="center" vertical="center"/>
    </xf>
    <xf numFmtId="3" fontId="6" fillId="15" borderId="4" xfId="0" applyNumberFormat="1" applyFont="1" applyFill="1" applyBorder="1" applyAlignment="1">
      <alignment horizontal="left" vertical="center" wrapText="1"/>
    </xf>
    <xf numFmtId="3" fontId="6" fillId="15" borderId="41" xfId="0" applyNumberFormat="1" applyFont="1" applyFill="1" applyBorder="1" applyAlignment="1">
      <alignment horizontal="left" vertical="center" wrapText="1"/>
    </xf>
    <xf numFmtId="3" fontId="6" fillId="0" borderId="41" xfId="0" applyNumberFormat="1" applyFont="1" applyBorder="1" applyAlignment="1">
      <alignment horizontal="left" vertical="top" wrapText="1"/>
    </xf>
    <xf numFmtId="3" fontId="6" fillId="15" borderId="47" xfId="0" applyNumberFormat="1" applyFont="1" applyFill="1" applyBorder="1" applyAlignment="1">
      <alignment horizontal="left" vertical="center" wrapText="1"/>
    </xf>
    <xf numFmtId="3" fontId="6" fillId="15" borderId="43" xfId="0" applyNumberFormat="1" applyFont="1" applyFill="1" applyBorder="1" applyAlignment="1">
      <alignment horizontal="left" vertical="center" wrapText="1"/>
    </xf>
    <xf numFmtId="0" fontId="29" fillId="12" borderId="27"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2" borderId="28" xfId="0" applyFont="1" applyFill="1" applyBorder="1" applyAlignment="1">
      <alignment horizontal="center" vertical="center" wrapText="1"/>
    </xf>
    <xf numFmtId="3" fontId="11" fillId="0" borderId="4" xfId="0" applyNumberFormat="1" applyFont="1" applyBorder="1" applyAlignment="1">
      <alignment horizontal="center" vertical="center"/>
    </xf>
    <xf numFmtId="3" fontId="11" fillId="0" borderId="41" xfId="0" applyNumberFormat="1" applyFont="1" applyBorder="1" applyAlignment="1">
      <alignment horizontal="center" vertical="center"/>
    </xf>
    <xf numFmtId="0" fontId="7" fillId="0" borderId="40" xfId="0" applyFont="1" applyBorder="1" applyAlignment="1">
      <alignment horizontal="center" vertical="center"/>
    </xf>
    <xf numFmtId="0" fontId="7" fillId="0" borderId="4" xfId="0" applyFont="1" applyBorder="1" applyAlignment="1">
      <alignment horizontal="center" vertical="center"/>
    </xf>
    <xf numFmtId="3" fontId="11" fillId="0" borderId="40" xfId="0" applyNumberFormat="1" applyFont="1" applyBorder="1" applyAlignment="1">
      <alignment horizontal="center" vertical="center"/>
    </xf>
    <xf numFmtId="0" fontId="7" fillId="0" borderId="41" xfId="0" applyFont="1" applyBorder="1" applyAlignment="1">
      <alignment horizontal="center" vertical="center"/>
    </xf>
    <xf numFmtId="3" fontId="6" fillId="15" borderId="40" xfId="0" applyNumberFormat="1" applyFont="1" applyFill="1" applyBorder="1" applyAlignment="1">
      <alignment horizontal="left" vertical="center" wrapText="1"/>
    </xf>
    <xf numFmtId="0" fontId="0" fillId="15" borderId="26" xfId="0" applyFill="1" applyBorder="1" applyAlignment="1">
      <alignment horizontal="center"/>
    </xf>
    <xf numFmtId="0" fontId="0" fillId="15" borderId="48" xfId="0" applyFill="1" applyBorder="1" applyAlignment="1">
      <alignment horizontal="center"/>
    </xf>
    <xf numFmtId="3" fontId="7" fillId="16" borderId="6"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wrapText="1"/>
    </xf>
    <xf numFmtId="3" fontId="7" fillId="2" borderId="4" xfId="0" applyNumberFormat="1" applyFont="1" applyFill="1" applyBorder="1" applyAlignment="1">
      <alignment horizontal="center" vertical="center" wrapText="1"/>
    </xf>
    <xf numFmtId="3" fontId="7" fillId="16" borderId="40" xfId="0" applyNumberFormat="1" applyFont="1" applyFill="1" applyBorder="1" applyAlignment="1">
      <alignment horizontal="center" vertical="center" wrapText="1"/>
    </xf>
    <xf numFmtId="3" fontId="7" fillId="16" borderId="4" xfId="0" applyNumberFormat="1" applyFont="1" applyFill="1" applyBorder="1" applyAlignment="1">
      <alignment horizontal="center" vertical="center" wrapText="1"/>
    </xf>
    <xf numFmtId="3" fontId="7" fillId="15" borderId="40" xfId="0" applyNumberFormat="1" applyFont="1" applyFill="1" applyBorder="1" applyAlignment="1">
      <alignment horizontal="left" vertical="center" wrapText="1"/>
    </xf>
    <xf numFmtId="3" fontId="7" fillId="15" borderId="4" xfId="0" applyNumberFormat="1" applyFont="1" applyFill="1" applyBorder="1" applyAlignment="1">
      <alignment horizontal="left" vertical="center" wrapText="1"/>
    </xf>
    <xf numFmtId="3" fontId="7" fillId="2" borderId="42" xfId="0" applyNumberFormat="1" applyFont="1" applyFill="1" applyBorder="1" applyAlignment="1">
      <alignment horizontal="center" vertical="center" wrapText="1"/>
    </xf>
    <xf numFmtId="3" fontId="7" fillId="2" borderId="47" xfId="0" applyNumberFormat="1" applyFont="1" applyFill="1" applyBorder="1" applyAlignment="1">
      <alignment horizontal="center" vertical="center" wrapText="1"/>
    </xf>
    <xf numFmtId="3" fontId="6" fillId="0" borderId="40" xfId="0" applyNumberFormat="1" applyFont="1" applyBorder="1" applyAlignment="1">
      <alignment horizontal="left" vertical="top" wrapText="1"/>
    </xf>
    <xf numFmtId="3" fontId="6" fillId="15" borderId="42" xfId="0" applyNumberFormat="1" applyFont="1" applyFill="1" applyBorder="1" applyAlignment="1">
      <alignment horizontal="left" vertical="center" wrapText="1"/>
    </xf>
    <xf numFmtId="0" fontId="29" fillId="12" borderId="35" xfId="0" applyFont="1" applyFill="1" applyBorder="1" applyAlignment="1">
      <alignment horizontal="center" vertical="center" wrapText="1"/>
    </xf>
    <xf numFmtId="0" fontId="29" fillId="12" borderId="32" xfId="0" applyFont="1" applyFill="1" applyBorder="1" applyAlignment="1">
      <alignment horizontal="center" vertical="center" wrapText="1"/>
    </xf>
    <xf numFmtId="3" fontId="7" fillId="15" borderId="41" xfId="0" applyNumberFormat="1" applyFont="1" applyFill="1" applyBorder="1" applyAlignment="1">
      <alignment horizontal="left" vertical="center" wrapText="1"/>
    </xf>
    <xf numFmtId="3" fontId="7" fillId="2" borderId="41" xfId="0" applyNumberFormat="1" applyFont="1" applyFill="1" applyBorder="1" applyAlignment="1">
      <alignment horizontal="center" vertical="center" wrapText="1"/>
    </xf>
    <xf numFmtId="3" fontId="7" fillId="16" borderId="41" xfId="0" applyNumberFormat="1" applyFont="1" applyFill="1" applyBorder="1" applyAlignment="1">
      <alignment horizontal="center" vertical="center" wrapText="1"/>
    </xf>
    <xf numFmtId="3" fontId="7" fillId="2" borderId="43" xfId="0" applyNumberFormat="1"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4" borderId="13" xfId="0" applyFont="1" applyFill="1" applyBorder="1" applyAlignment="1">
      <alignment horizontal="left" vertical="center" wrapText="1"/>
    </xf>
    <xf numFmtId="0" fontId="6" fillId="4" borderId="24"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8" fillId="4" borderId="13" xfId="0" applyFont="1" applyFill="1" applyBorder="1" applyAlignment="1">
      <alignment horizontal="left" vertical="center" wrapText="1"/>
    </xf>
    <xf numFmtId="0" fontId="6" fillId="0" borderId="5" xfId="0" applyFont="1" applyBorder="1" applyAlignment="1">
      <alignment horizontal="left" vertical="top" wrapText="1"/>
    </xf>
    <xf numFmtId="3" fontId="8" fillId="0" borderId="12" xfId="0" applyNumberFormat="1" applyFont="1" applyBorder="1" applyAlignment="1">
      <alignment horizontal="left" vertical="center" wrapText="1"/>
    </xf>
    <xf numFmtId="3" fontId="8" fillId="0" borderId="5" xfId="0" applyNumberFormat="1" applyFont="1" applyBorder="1" applyAlignment="1">
      <alignment horizontal="left" vertical="center" wrapText="1"/>
    </xf>
    <xf numFmtId="3" fontId="8" fillId="0" borderId="9" xfId="0" applyNumberFormat="1" applyFont="1" applyBorder="1" applyAlignment="1">
      <alignment horizontal="left" vertical="center" wrapText="1"/>
    </xf>
    <xf numFmtId="0" fontId="0" fillId="0" borderId="0" xfId="0" applyAlignment="1">
      <alignment horizontal="center"/>
    </xf>
    <xf numFmtId="0" fontId="8" fillId="4" borderId="22" xfId="0" applyFont="1" applyFill="1" applyBorder="1" applyAlignment="1">
      <alignment horizontal="left" vertical="center" wrapText="1"/>
    </xf>
    <xf numFmtId="0" fontId="8" fillId="4" borderId="6"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8" fillId="4" borderId="5" xfId="0" applyFont="1" applyFill="1" applyBorder="1" applyAlignment="1">
      <alignment horizontal="left" vertical="center" wrapText="1"/>
    </xf>
    <xf numFmtId="167" fontId="15" fillId="0" borderId="12" xfId="0" applyNumberFormat="1" applyFont="1" applyBorder="1" applyAlignment="1">
      <alignment horizontal="center" vertical="center" wrapText="1"/>
    </xf>
    <xf numFmtId="167" fontId="15" fillId="0" borderId="5" xfId="0" applyNumberFormat="1" applyFont="1" applyBorder="1" applyAlignment="1">
      <alignment horizontal="center" vertical="center" wrapText="1"/>
    </xf>
    <xf numFmtId="167" fontId="15" fillId="0" borderId="9" xfId="0" applyNumberFormat="1" applyFont="1" applyBorder="1" applyAlignment="1">
      <alignment horizontal="center" vertical="center" wrapText="1"/>
    </xf>
    <xf numFmtId="167" fontId="36" fillId="0" borderId="50" xfId="0" applyNumberFormat="1" applyFont="1" applyBorder="1" applyAlignment="1">
      <alignment horizontal="center" vertical="center" wrapText="1"/>
    </xf>
    <xf numFmtId="167" fontId="36" fillId="0" borderId="33" xfId="0" applyNumberFormat="1" applyFont="1" applyBorder="1" applyAlignment="1">
      <alignment horizontal="center" vertical="center" wrapText="1"/>
    </xf>
    <xf numFmtId="167" fontId="36" fillId="0" borderId="35" xfId="0" applyNumberFormat="1" applyFont="1" applyBorder="1" applyAlignment="1">
      <alignment horizontal="center" vertical="center" wrapText="1"/>
    </xf>
    <xf numFmtId="0" fontId="2" fillId="0" borderId="5" xfId="0" applyFont="1" applyBorder="1" applyAlignment="1">
      <alignment horizontal="left" vertical="center"/>
    </xf>
    <xf numFmtId="167" fontId="36" fillId="0" borderId="51" xfId="0" applyNumberFormat="1" applyFont="1" applyBorder="1" applyAlignment="1">
      <alignment horizontal="center" vertical="center" wrapText="1"/>
    </xf>
    <xf numFmtId="167" fontId="36" fillId="0" borderId="34" xfId="0" applyNumberFormat="1" applyFont="1" applyBorder="1" applyAlignment="1">
      <alignment horizontal="center" vertical="center" wrapText="1"/>
    </xf>
    <xf numFmtId="167" fontId="36" fillId="0" borderId="32" xfId="0" applyNumberFormat="1" applyFont="1" applyBorder="1" applyAlignment="1">
      <alignment horizontal="center" vertical="center" wrapText="1"/>
    </xf>
    <xf numFmtId="0" fontId="2" fillId="0" borderId="5" xfId="0" applyFont="1" applyBorder="1" applyAlignment="1">
      <alignment horizontal="left" vertical="center" wrapText="1"/>
    </xf>
    <xf numFmtId="0" fontId="15" fillId="4" borderId="2" xfId="0" applyFont="1" applyFill="1" applyBorder="1" applyAlignment="1">
      <alignment horizontal="left" vertical="center" wrapText="1"/>
    </xf>
    <xf numFmtId="0" fontId="15" fillId="0" borderId="13" xfId="0" applyNumberFormat="1" applyFont="1" applyFill="1" applyBorder="1" applyAlignment="1">
      <alignment horizontal="center" vertical="center" wrapText="1"/>
    </xf>
    <xf numFmtId="0" fontId="37" fillId="9" borderId="0" xfId="0" applyFont="1" applyFill="1" applyAlignment="1" applyProtection="1">
      <alignment horizontal="center" vertical="center"/>
    </xf>
    <xf numFmtId="0" fontId="0" fillId="0" borderId="0" xfId="0" applyProtection="1"/>
    <xf numFmtId="0" fontId="0" fillId="0" borderId="5" xfId="0" applyBorder="1" applyProtection="1"/>
    <xf numFmtId="0" fontId="0" fillId="0" borderId="15" xfId="0" applyBorder="1" applyProtection="1"/>
    <xf numFmtId="0" fontId="0" fillId="0" borderId="6" xfId="0" applyBorder="1" applyProtection="1"/>
    <xf numFmtId="0" fontId="28" fillId="9" borderId="5" xfId="0" applyFont="1" applyFill="1" applyBorder="1" applyAlignment="1" applyProtection="1">
      <alignment horizontal="center" vertical="center"/>
    </xf>
    <xf numFmtId="0" fontId="0" fillId="0" borderId="5" xfId="0" applyBorder="1" applyAlignment="1" applyProtection="1">
      <alignment vertical="center"/>
    </xf>
    <xf numFmtId="0" fontId="41" fillId="0" borderId="6" xfId="2" applyFont="1" applyBorder="1" applyAlignment="1" applyProtection="1">
      <alignment horizontal="left" vertical="center"/>
    </xf>
    <xf numFmtId="0" fontId="28" fillId="9" borderId="14" xfId="0" applyFont="1" applyFill="1" applyBorder="1" applyAlignment="1" applyProtection="1">
      <alignment horizontal="center" vertical="center"/>
    </xf>
    <xf numFmtId="0" fontId="0" fillId="0" borderId="14" xfId="0" applyBorder="1" applyAlignment="1" applyProtection="1">
      <alignment vertical="center"/>
    </xf>
    <xf numFmtId="0" fontId="28" fillId="9" borderId="16" xfId="0" applyFont="1" applyFill="1" applyBorder="1" applyAlignment="1" applyProtection="1">
      <alignment horizontal="center" vertical="center"/>
    </xf>
    <xf numFmtId="0" fontId="0" fillId="0" borderId="16" xfId="0" applyBorder="1" applyAlignment="1" applyProtection="1">
      <alignment vertical="center"/>
    </xf>
    <xf numFmtId="0" fontId="41" fillId="0" borderId="4" xfId="2" applyFont="1" applyBorder="1" applyAlignment="1" applyProtection="1">
      <alignment horizontal="left" vertical="center"/>
    </xf>
    <xf numFmtId="0" fontId="0" fillId="0" borderId="14" xfId="0" applyBorder="1" applyProtection="1"/>
  </cellXfs>
  <cellStyles count="4">
    <cellStyle name="Hyperlink" xfId="2" builtinId="8"/>
    <cellStyle name="Normal" xfId="0" builtinId="0"/>
    <cellStyle name="Normal 3" xfId="1" xr:uid="{FE512992-C3F3-42FA-953E-6F0AC8A9423A}"/>
    <cellStyle name="Percent" xfId="3" builtinId="5"/>
  </cellStyles>
  <dxfs count="0"/>
  <tableStyles count="0" defaultTableStyle="TableStyleMedium2" defaultPivotStyle="PivotStyleLight16"/>
  <colors>
    <mruColors>
      <color rgb="FF15284B"/>
      <color rgb="FF57C9E8"/>
      <color rgb="FFFFE01E"/>
      <color rgb="FFF42534"/>
      <color rgb="FFFC9071"/>
      <color rgb="FF0967A6"/>
      <color rgb="FFC36FAC"/>
      <color rgb="FFAE3B8E"/>
      <color rgb="FF0E3E66"/>
      <color rgb="FF1527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171450</xdr:rowOff>
    </xdr:from>
    <xdr:to>
      <xdr:col>0</xdr:col>
      <xdr:colOff>2238375</xdr:colOff>
      <xdr:row>4</xdr:row>
      <xdr:rowOff>57150</xdr:rowOff>
    </xdr:to>
    <xdr:pic>
      <xdr:nvPicPr>
        <xdr:cNvPr id="5" name="Picture 4">
          <a:extLst>
            <a:ext uri="{FF2B5EF4-FFF2-40B4-BE49-F238E27FC236}">
              <a16:creationId xmlns:a16="http://schemas.microsoft.com/office/drawing/2014/main" id="{96D9F90E-E751-F02F-2BC7-3F19E484B5F2}"/>
            </a:ext>
            <a:ext uri="{147F2762-F138-4A5C-976F-8EAC2B608ADB}">
              <a16:predDERef xmlns:a16="http://schemas.microsoft.com/office/drawing/2014/main" pred="{02DC474A-E865-13A5-93B0-203AC5EA7308}"/>
            </a:ext>
          </a:extLst>
        </xdr:cNvPr>
        <xdr:cNvPicPr>
          <a:picLocks noChangeAspect="1"/>
        </xdr:cNvPicPr>
      </xdr:nvPicPr>
      <xdr:blipFill>
        <a:blip xmlns:r="http://schemas.openxmlformats.org/officeDocument/2006/relationships" r:embed="rId1"/>
        <a:stretch>
          <a:fillRect/>
        </a:stretch>
      </xdr:blipFill>
      <xdr:spPr>
        <a:xfrm>
          <a:off x="9525" y="171450"/>
          <a:ext cx="2228850" cy="1009650"/>
        </a:xfrm>
        <a:prstGeom prst="rect">
          <a:avLst/>
        </a:prstGeom>
      </xdr:spPr>
    </xdr:pic>
    <xdr:clientData/>
  </xdr:twoCellAnchor>
  <xdr:twoCellAnchor editAs="oneCell">
    <xdr:from>
      <xdr:col>0</xdr:col>
      <xdr:colOff>0</xdr:colOff>
      <xdr:row>5</xdr:row>
      <xdr:rowOff>9525</xdr:rowOff>
    </xdr:from>
    <xdr:to>
      <xdr:col>1</xdr:col>
      <xdr:colOff>123825</xdr:colOff>
      <xdr:row>19</xdr:row>
      <xdr:rowOff>9525</xdr:rowOff>
    </xdr:to>
    <xdr:pic>
      <xdr:nvPicPr>
        <xdr:cNvPr id="2" name="Picture 1">
          <a:extLst>
            <a:ext uri="{FF2B5EF4-FFF2-40B4-BE49-F238E27FC236}">
              <a16:creationId xmlns:a16="http://schemas.microsoft.com/office/drawing/2014/main" id="{708F5F22-B0FA-1939-28F4-84498DE5A4AE}"/>
            </a:ext>
            <a:ext uri="{147F2762-F138-4A5C-976F-8EAC2B608ADB}">
              <a16:predDERef xmlns:a16="http://schemas.microsoft.com/office/drawing/2014/main" pred="{96D9F90E-E751-F02F-2BC7-3F19E484B5F2}"/>
            </a:ext>
          </a:extLst>
        </xdr:cNvPr>
        <xdr:cNvPicPr>
          <a:picLocks noChangeAspect="1"/>
        </xdr:cNvPicPr>
      </xdr:nvPicPr>
      <xdr:blipFill>
        <a:blip xmlns:r="http://schemas.openxmlformats.org/officeDocument/2006/relationships" r:embed="rId2"/>
        <a:stretch>
          <a:fillRect/>
        </a:stretch>
      </xdr:blipFill>
      <xdr:spPr>
        <a:xfrm>
          <a:off x="0" y="1381125"/>
          <a:ext cx="7305675" cy="40957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003"/>
  <sheetViews>
    <sheetView showGridLines="0" tabSelected="1" zoomScaleNormal="100" workbookViewId="0">
      <selection activeCell="N7" sqref="N7"/>
    </sheetView>
  </sheetViews>
  <sheetFormatPr defaultColWidth="12.625" defaultRowHeight="15" customHeight="1"/>
  <cols>
    <col min="1" max="1" width="94.25" customWidth="1"/>
    <col min="2" max="2" width="2.75" customWidth="1"/>
    <col min="3" max="3" width="3.875" customWidth="1"/>
    <col min="4" max="4" width="1" customWidth="1"/>
    <col min="5" max="5" width="8.625" customWidth="1"/>
    <col min="6" max="13" width="7.625" customWidth="1"/>
    <col min="14" max="14" width="15.375" customWidth="1"/>
    <col min="15" max="28" width="7.625" customWidth="1"/>
  </cols>
  <sheetData>
    <row r="1" spans="1:14" ht="15" customHeight="1">
      <c r="A1" s="599" t="s">
        <v>0</v>
      </c>
      <c r="B1" s="599"/>
      <c r="C1" s="599"/>
      <c r="D1" s="599"/>
      <c r="E1" s="599"/>
      <c r="F1" s="599"/>
      <c r="G1" s="599"/>
      <c r="H1" s="599"/>
      <c r="I1" s="599"/>
      <c r="J1" s="599"/>
      <c r="K1" s="599"/>
      <c r="L1" s="599"/>
      <c r="M1" s="600"/>
    </row>
    <row r="2" spans="1:14" ht="15" customHeight="1">
      <c r="A2" s="599"/>
      <c r="B2" s="599"/>
      <c r="C2" s="599"/>
      <c r="D2" s="599"/>
      <c r="E2" s="599"/>
      <c r="F2" s="599"/>
      <c r="G2" s="599"/>
      <c r="H2" s="599"/>
      <c r="I2" s="599"/>
      <c r="J2" s="599"/>
      <c r="K2" s="599"/>
      <c r="L2" s="599"/>
      <c r="M2" s="600"/>
    </row>
    <row r="3" spans="1:14" ht="44.1" customHeight="1">
      <c r="A3" s="599"/>
      <c r="B3" s="599"/>
      <c r="C3" s="599"/>
      <c r="D3" s="599"/>
      <c r="E3" s="599"/>
      <c r="F3" s="599"/>
      <c r="G3" s="599"/>
      <c r="H3" s="599"/>
      <c r="I3" s="599"/>
      <c r="J3" s="599"/>
      <c r="K3" s="599"/>
      <c r="L3" s="599"/>
      <c r="M3" s="600"/>
    </row>
    <row r="4" spans="1:14" ht="14.25" customHeight="1">
      <c r="A4" s="599"/>
      <c r="B4" s="599"/>
      <c r="C4" s="599"/>
      <c r="D4" s="599"/>
      <c r="E4" s="599"/>
      <c r="F4" s="599"/>
      <c r="G4" s="599"/>
      <c r="H4" s="599"/>
      <c r="I4" s="599"/>
      <c r="J4" s="599"/>
      <c r="K4" s="599"/>
      <c r="L4" s="599"/>
      <c r="M4" s="600"/>
    </row>
    <row r="5" spans="1:14" ht="19.350000000000001" customHeight="1">
      <c r="A5" s="599"/>
      <c r="B5" s="599"/>
      <c r="C5" s="599"/>
      <c r="D5" s="599"/>
      <c r="E5" s="599"/>
      <c r="F5" s="599"/>
      <c r="G5" s="599"/>
      <c r="H5" s="599"/>
      <c r="I5" s="599"/>
      <c r="J5" s="599"/>
      <c r="K5" s="599"/>
      <c r="L5" s="599"/>
      <c r="M5" s="600"/>
    </row>
    <row r="6" spans="1:14" ht="7.5" customHeight="1">
      <c r="A6" s="600"/>
      <c r="B6" s="600"/>
      <c r="C6" s="601"/>
      <c r="D6" s="601"/>
      <c r="E6" s="601"/>
      <c r="F6" s="601"/>
      <c r="G6" s="601"/>
      <c r="H6" s="600"/>
      <c r="I6" s="600"/>
      <c r="J6" s="600"/>
      <c r="K6" s="600"/>
      <c r="L6" s="600"/>
      <c r="M6" s="600"/>
    </row>
    <row r="7" spans="1:14" ht="27" customHeight="1">
      <c r="A7" s="600"/>
      <c r="B7" s="600"/>
      <c r="C7" s="476" t="s">
        <v>1</v>
      </c>
      <c r="D7" s="476"/>
      <c r="E7" s="476"/>
      <c r="F7" s="476"/>
      <c r="G7" s="476"/>
      <c r="H7" s="476"/>
      <c r="I7" s="476"/>
      <c r="J7" s="476"/>
      <c r="K7" s="476"/>
      <c r="L7" s="476"/>
      <c r="M7" s="600"/>
    </row>
    <row r="8" spans="1:14" ht="7.5" customHeight="1">
      <c r="A8" s="600"/>
      <c r="B8" s="600"/>
      <c r="C8" s="600"/>
      <c r="D8" s="602"/>
      <c r="E8" s="603"/>
      <c r="F8" s="603"/>
      <c r="G8" s="603"/>
      <c r="H8" s="603"/>
      <c r="I8" s="603"/>
      <c r="J8" s="603"/>
      <c r="K8" s="603"/>
      <c r="L8" s="603"/>
      <c r="M8" s="600"/>
    </row>
    <row r="9" spans="1:14" ht="25.5" customHeight="1">
      <c r="A9" s="600"/>
      <c r="B9" s="600"/>
      <c r="C9" s="604">
        <v>1</v>
      </c>
      <c r="D9" s="605"/>
      <c r="E9" s="606" t="s">
        <v>2</v>
      </c>
      <c r="F9" s="606"/>
      <c r="G9" s="606"/>
      <c r="H9" s="606"/>
      <c r="I9" s="606"/>
      <c r="J9" s="606"/>
      <c r="K9" s="606"/>
      <c r="L9" s="606"/>
      <c r="M9" s="600"/>
    </row>
    <row r="10" spans="1:14" ht="25.5" customHeight="1">
      <c r="A10" s="600"/>
      <c r="B10" s="600"/>
      <c r="C10" s="607">
        <v>2</v>
      </c>
      <c r="D10" s="608"/>
      <c r="E10" s="606" t="s">
        <v>3</v>
      </c>
      <c r="F10" s="606"/>
      <c r="G10" s="606"/>
      <c r="H10" s="606"/>
      <c r="I10" s="606"/>
      <c r="J10" s="606"/>
      <c r="K10" s="606"/>
      <c r="L10" s="606"/>
      <c r="M10" s="600"/>
      <c r="N10" s="148"/>
    </row>
    <row r="11" spans="1:14" ht="25.5" customHeight="1">
      <c r="A11" s="600"/>
      <c r="B11" s="600"/>
      <c r="C11" s="609">
        <v>3</v>
      </c>
      <c r="D11" s="610"/>
      <c r="E11" s="606" t="s">
        <v>4</v>
      </c>
      <c r="F11" s="606"/>
      <c r="G11" s="606"/>
      <c r="H11" s="606"/>
      <c r="I11" s="606"/>
      <c r="J11" s="606"/>
      <c r="K11" s="606"/>
      <c r="L11" s="606"/>
      <c r="M11" s="600"/>
    </row>
    <row r="12" spans="1:14" ht="25.5" customHeight="1">
      <c r="A12" s="600"/>
      <c r="B12" s="600"/>
      <c r="C12" s="609">
        <v>4</v>
      </c>
      <c r="D12" s="610"/>
      <c r="E12" s="606" t="s">
        <v>5</v>
      </c>
      <c r="F12" s="606"/>
      <c r="G12" s="606"/>
      <c r="H12" s="606"/>
      <c r="I12" s="606"/>
      <c r="J12" s="606"/>
      <c r="K12" s="606"/>
      <c r="L12" s="606"/>
      <c r="M12" s="600"/>
    </row>
    <row r="13" spans="1:14" ht="25.5" customHeight="1">
      <c r="A13" s="600"/>
      <c r="B13" s="600"/>
      <c r="C13" s="609">
        <v>5</v>
      </c>
      <c r="D13" s="610"/>
      <c r="E13" s="611" t="s">
        <v>6</v>
      </c>
      <c r="F13" s="611"/>
      <c r="G13" s="611"/>
      <c r="H13" s="611"/>
      <c r="I13" s="611"/>
      <c r="J13" s="611"/>
      <c r="K13" s="611"/>
      <c r="L13" s="611"/>
      <c r="M13" s="600"/>
    </row>
    <row r="14" spans="1:14" ht="25.5" customHeight="1">
      <c r="A14" s="600"/>
      <c r="B14" s="600"/>
      <c r="C14" s="604">
        <v>6</v>
      </c>
      <c r="D14" s="610"/>
      <c r="E14" s="606" t="s">
        <v>7</v>
      </c>
      <c r="F14" s="606"/>
      <c r="G14" s="606"/>
      <c r="H14" s="606"/>
      <c r="I14" s="606"/>
      <c r="J14" s="606"/>
      <c r="K14" s="606"/>
      <c r="L14" s="606"/>
      <c r="M14" s="600"/>
    </row>
    <row r="15" spans="1:14" ht="25.5" customHeight="1">
      <c r="A15" s="600"/>
      <c r="B15" s="600"/>
      <c r="C15" s="607">
        <v>7</v>
      </c>
      <c r="D15" s="605"/>
      <c r="E15" s="606" t="s">
        <v>8</v>
      </c>
      <c r="F15" s="606"/>
      <c r="G15" s="606"/>
      <c r="H15" s="606"/>
      <c r="I15" s="606"/>
      <c r="J15" s="606"/>
      <c r="K15" s="606"/>
      <c r="L15" s="606"/>
      <c r="M15" s="600"/>
    </row>
    <row r="16" spans="1:14" ht="25.5" customHeight="1">
      <c r="A16" s="600"/>
      <c r="B16" s="600"/>
      <c r="C16" s="607">
        <v>8</v>
      </c>
      <c r="D16" s="605"/>
      <c r="E16" s="611" t="s">
        <v>9</v>
      </c>
      <c r="F16" s="611"/>
      <c r="G16" s="611"/>
      <c r="H16" s="611"/>
      <c r="I16" s="611"/>
      <c r="J16" s="611"/>
      <c r="K16" s="611"/>
      <c r="L16" s="611"/>
      <c r="M16" s="600"/>
    </row>
    <row r="17" spans="1:13" ht="25.5" customHeight="1">
      <c r="A17" s="600"/>
      <c r="B17" s="600"/>
      <c r="C17" s="607">
        <v>9</v>
      </c>
      <c r="D17" s="608"/>
      <c r="E17" s="606" t="s">
        <v>10</v>
      </c>
      <c r="F17" s="606"/>
      <c r="G17" s="606"/>
      <c r="H17" s="606"/>
      <c r="I17" s="606"/>
      <c r="J17" s="606"/>
      <c r="K17" s="606"/>
      <c r="L17" s="606"/>
      <c r="M17" s="600"/>
    </row>
    <row r="18" spans="1:13" ht="25.5" customHeight="1">
      <c r="A18" s="600"/>
      <c r="B18" s="600"/>
      <c r="C18" s="607">
        <v>10</v>
      </c>
      <c r="D18" s="608"/>
      <c r="E18" s="606" t="s">
        <v>11</v>
      </c>
      <c r="F18" s="606"/>
      <c r="G18" s="606"/>
      <c r="H18" s="606"/>
      <c r="I18" s="606"/>
      <c r="J18" s="606"/>
      <c r="K18" s="606"/>
      <c r="L18" s="606"/>
      <c r="M18" s="600"/>
    </row>
    <row r="19" spans="1:13" ht="25.5" customHeight="1">
      <c r="A19" s="600"/>
      <c r="B19" s="600"/>
      <c r="C19" s="607">
        <v>11</v>
      </c>
      <c r="D19" s="608"/>
      <c r="E19" s="606" t="s">
        <v>12</v>
      </c>
      <c r="F19" s="606"/>
      <c r="G19" s="606"/>
      <c r="H19" s="606"/>
      <c r="I19" s="606"/>
      <c r="J19" s="606"/>
      <c r="K19" s="606"/>
      <c r="L19" s="606"/>
      <c r="M19" s="600"/>
    </row>
    <row r="20" spans="1:13" ht="14.25" customHeight="1">
      <c r="A20" s="600"/>
      <c r="B20" s="600"/>
      <c r="C20" s="600"/>
      <c r="D20" s="612"/>
      <c r="E20" s="601"/>
      <c r="F20" s="600"/>
      <c r="G20" s="600"/>
      <c r="H20" s="600"/>
      <c r="I20" s="600"/>
      <c r="J20" s="600"/>
      <c r="K20" s="600"/>
      <c r="L20" s="600"/>
      <c r="M20" s="600"/>
    </row>
    <row r="21" spans="1:13" ht="14.25" customHeight="1">
      <c r="D21" s="31"/>
      <c r="E21" s="10"/>
    </row>
    <row r="22" spans="1:13" ht="14.25" customHeight="1">
      <c r="D22" s="31"/>
      <c r="E22" s="10"/>
    </row>
    <row r="23" spans="1:13" ht="14.25" customHeight="1">
      <c r="D23" s="31"/>
      <c r="E23" s="10"/>
    </row>
    <row r="24" spans="1:13" ht="14.25" customHeight="1">
      <c r="D24" s="31"/>
      <c r="E24" s="10"/>
    </row>
    <row r="25" spans="1:13" ht="14.25" customHeight="1">
      <c r="D25" s="32"/>
      <c r="E25" s="10"/>
    </row>
    <row r="26" spans="1:13" ht="14.25" customHeight="1">
      <c r="D26" s="10"/>
      <c r="E26" s="10"/>
    </row>
    <row r="27" spans="1:13" ht="14.25" customHeight="1">
      <c r="D27" s="31"/>
      <c r="M27" s="76"/>
    </row>
    <row r="28" spans="1:13" ht="14.25" customHeight="1"/>
    <row r="29" spans="1:13" ht="14.25" customHeight="1"/>
    <row r="30" spans="1:13" ht="14.25" customHeight="1"/>
    <row r="31" spans="1:13" ht="14.25" customHeight="1"/>
    <row r="32" spans="1: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sheetData>
  <sheetProtection algorithmName="SHA-512" hashValue="TOkFIEFSxe3As2j1zsfakz6enno9/f201jzUhd6OAN/Ls/9Vb4i5scvgz8fkjKfsRAYPZn4NMxdnEb8Iyylleg==" saltValue="fGZjNa5dBMiDzXQ4pDed4Q==" spinCount="100000" sheet="1" objects="1" scenarios="1"/>
  <sortState xmlns:xlrd2="http://schemas.microsoft.com/office/spreadsheetml/2017/richdata2" ref="D11:E26">
    <sortCondition ref="D11:D26"/>
  </sortState>
  <customSheetViews>
    <customSheetView guid="{4BAA369D-F9C2-4E47-AE75-1E7FBDAE8580}" filter="1" showAutoFilter="1">
      <pageMargins left="0" right="0" top="0" bottom="0" header="0" footer="0"/>
      <autoFilter ref="H5:H17" xr:uid="{69FFD684-A508-41FA-9B78-76A736B5BDC2}">
        <sortState xmlns:xlrd2="http://schemas.microsoft.com/office/spreadsheetml/2017/richdata2" ref="H9:H17">
          <sortCondition ref="H5:H17"/>
        </sortState>
      </autoFilter>
      <extLst>
        <ext uri="GoogleSheetsCustomDataVersion1">
          <go:sheetsCustomData xmlns:go="http://customooxmlschemas.google.com/" filterViewId="941045295"/>
        </ext>
      </extLst>
    </customSheetView>
  </customSheetViews>
  <mergeCells count="13">
    <mergeCell ref="E19:L19"/>
    <mergeCell ref="E9:L9"/>
    <mergeCell ref="E10:L10"/>
    <mergeCell ref="E11:L11"/>
    <mergeCell ref="E12:L12"/>
    <mergeCell ref="E14:L14"/>
    <mergeCell ref="A1:L5"/>
    <mergeCell ref="C7:L7"/>
    <mergeCell ref="E15:L15"/>
    <mergeCell ref="E17:L17"/>
    <mergeCell ref="E18:L18"/>
    <mergeCell ref="E13:L13"/>
    <mergeCell ref="E16:L16"/>
  </mergeCells>
  <hyperlinks>
    <hyperlink ref="E9:L9" location="'1 GRI and SASB Index'!A1" display="GRI and SASB Index" xr:uid="{6F91307B-BFD0-4D78-AB9D-09E39FFB703D}"/>
    <hyperlink ref="E10:L10" location="'2 Company Governance'!A1" display="Company Governance" xr:uid="{BA348F07-AAFE-4685-BA32-4A21DBBD5DD8}"/>
    <hyperlink ref="E11:L11" location="'3 Climate Change'!A1" display="Climate Change" xr:uid="{D6A86293-A849-425C-B977-96A84EB3C99C}"/>
    <hyperlink ref="E12:L12" location="'4 Diversity, Equity &amp; Inclusion'!A1" display="Diversity, Equity and Inclusion" xr:uid="{DE27954F-EBCE-4810-B031-8FAECDAFEB27}"/>
    <hyperlink ref="E13:L13" location="'5 Economic Impact'!A1" display="Economic Impact" xr:uid="{C5F6D6BF-55E6-470B-8C34-0E2DE0F1CCFA}"/>
    <hyperlink ref="E14:L14" location="'6 Environmental Impact'!A1" display="Environmental Impact Management" xr:uid="{0275C094-E05C-4980-93C4-AD6A690407A7}"/>
    <hyperlink ref="E15:L15" location="'7 Health &amp; Safety'!A1" display="Health and Safety" xr:uid="{371A981B-935D-49F4-8C98-1019D7007312}"/>
    <hyperlink ref="E16:L16" location="'8 Human Rights'!A1" display="Human Rights" xr:uid="{8348CA67-A6F0-47B6-A936-D4C7CA30939A}"/>
    <hyperlink ref="E17:L17" location="'9 Leadership and Culture'!A1" display="Leadership and Culture" xr:uid="{56C624FB-B64E-4ED7-86D9-69BDFF4AD25A}"/>
    <hyperlink ref="E18:L18" location="'10 Social Impact'!A1" display="Social Impact and Engagement" xr:uid="{014869E7-6F88-4BFB-A313-EA2487377DE5}"/>
    <hyperlink ref="E19:L19" location="'11 Talent Management'!A1" display="Talent Management" xr:uid="{CCBA01F7-51C5-415B-8422-D90664B5D631}"/>
  </hyperlink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B4E7-183B-4EC1-84DD-18E7E3E9F521}">
  <dimension ref="A1:Y1209"/>
  <sheetViews>
    <sheetView showGridLines="0" zoomScale="60" zoomScaleNormal="60" workbookViewId="0">
      <selection activeCell="N8" sqref="N8"/>
    </sheetView>
  </sheetViews>
  <sheetFormatPr defaultColWidth="12.625" defaultRowHeight="15" customHeight="1"/>
  <cols>
    <col min="1" max="1" width="7.625" style="2" customWidth="1"/>
    <col min="2" max="2" width="19.375" style="2" customWidth="1"/>
    <col min="3" max="3" width="13.625" style="2" customWidth="1"/>
    <col min="4" max="4" width="17.375" style="2" customWidth="1"/>
    <col min="5" max="11" width="35.125" style="2" customWidth="1"/>
    <col min="12" max="12" width="20.375" style="2" customWidth="1"/>
    <col min="13" max="14" width="10" style="2" customWidth="1"/>
    <col min="15" max="25" width="7.625" style="2" customWidth="1"/>
    <col min="26" max="16384" width="12.625" style="2"/>
  </cols>
  <sheetData>
    <row r="1" spans="1:25" ht="49.35" customHeight="1">
      <c r="A1" s="104"/>
      <c r="B1" s="104"/>
      <c r="C1" s="104"/>
      <c r="D1" s="104"/>
      <c r="E1" s="104"/>
      <c r="F1" s="389"/>
      <c r="G1" s="389"/>
      <c r="H1" s="389"/>
      <c r="I1" s="389"/>
      <c r="J1" s="389"/>
      <c r="K1" s="389"/>
      <c r="L1" s="389"/>
      <c r="M1" s="390"/>
      <c r="N1" s="390"/>
      <c r="O1" s="390"/>
      <c r="P1" s="390"/>
      <c r="Q1" s="390"/>
      <c r="R1" s="390"/>
      <c r="S1" s="390"/>
      <c r="T1" s="390"/>
      <c r="U1" s="390"/>
      <c r="V1" s="390"/>
      <c r="W1" s="390"/>
      <c r="X1" s="390"/>
      <c r="Y1" s="390"/>
    </row>
    <row r="2" spans="1:25" ht="23.1" customHeight="1">
      <c r="A2" s="124"/>
      <c r="B2" s="125" t="s">
        <v>13</v>
      </c>
      <c r="C2" s="124"/>
      <c r="D2" s="124"/>
      <c r="E2" s="105"/>
      <c r="F2" s="391"/>
      <c r="G2" s="391"/>
      <c r="H2" s="391"/>
      <c r="I2" s="391"/>
      <c r="J2" s="391"/>
      <c r="K2" s="391"/>
      <c r="L2" s="391"/>
      <c r="M2" s="390"/>
      <c r="N2" s="390"/>
      <c r="O2" s="390"/>
      <c r="P2" s="390"/>
      <c r="Q2" s="390"/>
      <c r="R2" s="390"/>
      <c r="S2" s="390"/>
      <c r="T2" s="390"/>
      <c r="U2" s="390"/>
      <c r="V2" s="390"/>
      <c r="W2" s="390"/>
      <c r="X2" s="390"/>
      <c r="Y2" s="390"/>
    </row>
    <row r="3" spans="1:25" ht="15" customHeight="1">
      <c r="A3" s="37"/>
      <c r="B3" s="38"/>
      <c r="C3" s="39"/>
      <c r="D3" s="7"/>
      <c r="E3"/>
      <c r="F3" s="390"/>
      <c r="G3" s="390"/>
      <c r="H3" s="390"/>
      <c r="I3" s="390"/>
      <c r="J3" s="390"/>
      <c r="K3" s="390"/>
      <c r="L3" s="390"/>
      <c r="M3" s="390"/>
      <c r="N3" s="390"/>
      <c r="O3" s="390"/>
      <c r="P3" s="390"/>
      <c r="Q3" s="390"/>
      <c r="R3" s="390"/>
      <c r="S3" s="390"/>
      <c r="T3" s="390"/>
      <c r="U3" s="390"/>
      <c r="V3" s="390"/>
      <c r="W3" s="390"/>
      <c r="X3" s="390"/>
      <c r="Y3" s="390"/>
    </row>
    <row r="4" spans="1:25" ht="23.1" customHeight="1">
      <c r="A4" s="35"/>
      <c r="B4" s="43" t="s">
        <v>1</v>
      </c>
      <c r="C4" s="43"/>
      <c r="D4" s="43"/>
      <c r="E4" s="43"/>
      <c r="F4" s="43"/>
      <c r="G4" s="43"/>
      <c r="H4" s="43"/>
      <c r="I4" s="43"/>
      <c r="J4" s="43"/>
      <c r="K4" s="43"/>
      <c r="L4" s="43"/>
      <c r="M4" s="390"/>
      <c r="N4" s="390"/>
      <c r="O4" s="390"/>
      <c r="P4" s="390"/>
      <c r="Q4" s="390"/>
      <c r="R4" s="390"/>
      <c r="S4" s="390"/>
      <c r="T4" s="390"/>
      <c r="U4" s="390"/>
      <c r="V4" s="390"/>
      <c r="W4" s="390"/>
      <c r="X4" s="390"/>
      <c r="Y4" s="390"/>
    </row>
    <row r="5" spans="1:25" ht="15" customHeight="1">
      <c r="A5" s="35"/>
      <c r="B5" s="44"/>
      <c r="C5" s="36"/>
      <c r="D5" s="7"/>
      <c r="E5"/>
      <c r="F5" s="390"/>
      <c r="G5" s="390"/>
      <c r="H5" s="390"/>
      <c r="I5" s="390"/>
      <c r="J5" s="390"/>
      <c r="K5" s="390"/>
      <c r="L5" s="390"/>
      <c r="M5" s="390"/>
      <c r="N5" s="390"/>
      <c r="O5" s="390"/>
      <c r="P5" s="390"/>
      <c r="Q5" s="390"/>
      <c r="R5" s="390"/>
      <c r="S5" s="390"/>
      <c r="T5" s="390"/>
      <c r="U5" s="390"/>
      <c r="V5" s="390"/>
      <c r="W5" s="390"/>
      <c r="X5" s="390"/>
      <c r="Y5" s="390"/>
    </row>
    <row r="6" spans="1:25" ht="15" customHeight="1">
      <c r="A6" s="35"/>
      <c r="B6" s="106" t="s">
        <v>1061</v>
      </c>
      <c r="C6" s="107"/>
      <c r="D6" s="107"/>
      <c r="E6" s="107"/>
      <c r="F6" s="107"/>
      <c r="G6" s="107"/>
      <c r="H6" s="107"/>
      <c r="I6" s="107"/>
      <c r="J6" s="107"/>
      <c r="K6" s="107"/>
      <c r="L6" s="107"/>
      <c r="M6" s="390"/>
      <c r="N6" s="390"/>
      <c r="O6" s="390"/>
      <c r="P6" s="390"/>
      <c r="Q6" s="390"/>
      <c r="R6" s="390"/>
      <c r="S6" s="390"/>
      <c r="T6" s="390"/>
      <c r="U6" s="390"/>
      <c r="V6" s="390"/>
      <c r="W6" s="390"/>
      <c r="X6" s="390"/>
      <c r="Y6" s="390"/>
    </row>
    <row r="7" spans="1:25" ht="15" customHeight="1">
      <c r="A7" s="35"/>
      <c r="B7" s="108"/>
      <c r="C7" s="392"/>
      <c r="D7" s="392"/>
      <c r="E7" s="392"/>
      <c r="F7" s="392"/>
      <c r="G7" s="392"/>
      <c r="H7" s="392"/>
      <c r="I7" s="392"/>
      <c r="J7" s="392"/>
      <c r="K7" s="392"/>
      <c r="L7" s="392"/>
      <c r="M7" s="390"/>
      <c r="N7" s="390"/>
      <c r="O7" s="390"/>
      <c r="P7" s="390"/>
      <c r="Q7" s="390"/>
      <c r="R7" s="390"/>
      <c r="S7" s="390"/>
      <c r="T7" s="390"/>
      <c r="U7" s="390"/>
      <c r="V7" s="390"/>
      <c r="W7" s="390"/>
      <c r="X7" s="390"/>
      <c r="Y7" s="390"/>
    </row>
    <row r="8" spans="1:25" ht="15" customHeight="1">
      <c r="A8" s="35"/>
      <c r="B8" s="44"/>
      <c r="C8" s="36"/>
      <c r="D8" s="7"/>
      <c r="E8"/>
      <c r="F8" s="390"/>
      <c r="G8" s="390"/>
      <c r="H8" s="390"/>
      <c r="I8" s="390"/>
      <c r="J8" s="390"/>
      <c r="K8" s="390"/>
      <c r="L8" s="390"/>
      <c r="M8" s="390"/>
      <c r="N8" s="390"/>
      <c r="O8" s="390"/>
      <c r="P8" s="390"/>
      <c r="Q8" s="390"/>
      <c r="R8" s="390"/>
      <c r="S8" s="390"/>
      <c r="T8" s="390"/>
      <c r="U8" s="390"/>
      <c r="V8" s="390"/>
      <c r="W8" s="390"/>
      <c r="X8" s="390"/>
      <c r="Y8" s="390"/>
    </row>
    <row r="9" spans="1:25" ht="18.399999999999999" thickBot="1">
      <c r="A9" s="390"/>
      <c r="B9" s="122" t="s">
        <v>193</v>
      </c>
      <c r="C9" s="122"/>
      <c r="D9" s="122"/>
      <c r="E9" s="109"/>
      <c r="F9" s="109"/>
      <c r="G9" s="109"/>
      <c r="H9" s="109"/>
      <c r="I9" s="109"/>
      <c r="J9" s="109"/>
      <c r="K9" s="109"/>
      <c r="L9" s="109"/>
      <c r="M9" s="393"/>
      <c r="N9" s="393"/>
      <c r="O9" s="390"/>
      <c r="P9" s="390"/>
      <c r="Q9" s="390"/>
      <c r="R9" s="390"/>
      <c r="S9" s="390"/>
      <c r="T9" s="390"/>
      <c r="U9" s="390"/>
      <c r="V9" s="390"/>
      <c r="W9" s="390"/>
      <c r="X9" s="390"/>
      <c r="Y9" s="390"/>
    </row>
    <row r="10" spans="1:25" ht="29.1" customHeight="1" thickBot="1">
      <c r="A10" s="390"/>
      <c r="B10" s="115" t="s">
        <v>192</v>
      </c>
      <c r="C10" s="123"/>
      <c r="D10" s="123"/>
      <c r="E10" s="110" t="s">
        <v>255</v>
      </c>
      <c r="F10" s="110" t="s">
        <v>256</v>
      </c>
      <c r="G10" s="110" t="s">
        <v>257</v>
      </c>
      <c r="H10" s="110" t="s">
        <v>258</v>
      </c>
      <c r="I10" s="110" t="s">
        <v>259</v>
      </c>
      <c r="J10" s="110" t="s">
        <v>260</v>
      </c>
      <c r="K10" s="176" t="s">
        <v>261</v>
      </c>
      <c r="L10" s="177" t="s">
        <v>321</v>
      </c>
      <c r="M10" s="393"/>
      <c r="N10" s="393"/>
      <c r="O10" s="390"/>
      <c r="P10" s="390"/>
      <c r="Q10" s="390"/>
      <c r="R10" s="390"/>
      <c r="S10" s="390"/>
      <c r="T10" s="390"/>
      <c r="U10" s="390"/>
      <c r="V10" s="390"/>
      <c r="W10" s="390"/>
      <c r="X10" s="390"/>
      <c r="Y10" s="390"/>
    </row>
    <row r="11" spans="1:25" ht="39" customHeight="1" thickBot="1">
      <c r="A11" s="390"/>
      <c r="B11" s="574" t="s">
        <v>1062</v>
      </c>
      <c r="C11" s="574"/>
      <c r="D11" s="574"/>
      <c r="E11" s="133" t="s">
        <v>1063</v>
      </c>
      <c r="F11" s="133" t="s">
        <v>1064</v>
      </c>
      <c r="G11" s="133" t="s">
        <v>1065</v>
      </c>
      <c r="H11" s="133" t="s">
        <v>1066</v>
      </c>
      <c r="I11" s="133" t="s">
        <v>1066</v>
      </c>
      <c r="J11" s="133" t="s">
        <v>1066</v>
      </c>
      <c r="K11" s="185" t="s">
        <v>1067</v>
      </c>
      <c r="L11" s="261" t="s">
        <v>1068</v>
      </c>
      <c r="M11" s="393"/>
      <c r="N11" s="393"/>
      <c r="O11" s="390"/>
      <c r="P11" s="390"/>
      <c r="Q11" s="390"/>
      <c r="R11" s="390"/>
      <c r="S11" s="390"/>
      <c r="T11" s="390"/>
      <c r="U11" s="390"/>
      <c r="V11" s="390"/>
      <c r="W11" s="390"/>
      <c r="X11" s="390"/>
      <c r="Y11" s="390"/>
    </row>
    <row r="12" spans="1:25" ht="135.75" customHeight="1">
      <c r="A12" s="390"/>
      <c r="B12" s="573" t="s">
        <v>1069</v>
      </c>
      <c r="C12" s="573"/>
      <c r="D12" s="573"/>
      <c r="E12" s="139" t="s">
        <v>1070</v>
      </c>
      <c r="F12" s="139" t="s">
        <v>1071</v>
      </c>
      <c r="G12" s="139" t="s">
        <v>1072</v>
      </c>
      <c r="H12" s="139" t="s">
        <v>322</v>
      </c>
      <c r="I12" s="374" t="s">
        <v>322</v>
      </c>
      <c r="J12" s="374" t="s">
        <v>322</v>
      </c>
      <c r="K12" s="260"/>
      <c r="L12" s="260"/>
      <c r="M12" s="393"/>
      <c r="N12" s="393"/>
      <c r="O12" s="390"/>
      <c r="P12" s="390"/>
      <c r="Q12" s="390"/>
      <c r="R12" s="390"/>
      <c r="S12" s="390"/>
      <c r="T12" s="390"/>
      <c r="U12" s="390"/>
      <c r="V12" s="390"/>
      <c r="W12" s="390"/>
      <c r="X12" s="390"/>
      <c r="Y12" s="390"/>
    </row>
    <row r="13" spans="1:25" ht="14.25" customHeight="1">
      <c r="A13" s="390"/>
      <c r="B13" s="1"/>
      <c r="C13" s="8"/>
      <c r="D13" s="9"/>
      <c r="E13" s="393"/>
      <c r="F13" s="393"/>
      <c r="G13" s="393"/>
      <c r="H13" s="393"/>
      <c r="I13" s="393"/>
      <c r="J13" s="393"/>
      <c r="K13" s="393"/>
      <c r="L13" s="393"/>
      <c r="M13" s="393"/>
      <c r="N13" s="393"/>
      <c r="O13" s="390"/>
      <c r="P13" s="390"/>
      <c r="Q13" s="390"/>
      <c r="R13" s="390"/>
      <c r="S13" s="390"/>
      <c r="T13" s="390"/>
      <c r="U13" s="390"/>
      <c r="V13" s="390"/>
      <c r="W13" s="390"/>
      <c r="X13" s="390"/>
      <c r="Y13" s="390"/>
    </row>
    <row r="14" spans="1:25" ht="18.399999999999999" thickBot="1">
      <c r="A14" s="390"/>
      <c r="B14" s="122" t="s">
        <v>196</v>
      </c>
      <c r="C14" s="122"/>
      <c r="D14" s="122"/>
      <c r="E14" s="109"/>
      <c r="F14" s="109"/>
      <c r="G14" s="109"/>
      <c r="H14" s="109"/>
      <c r="I14" s="109"/>
      <c r="J14" s="109"/>
      <c r="K14" s="109"/>
      <c r="L14" s="109"/>
      <c r="M14" s="393"/>
      <c r="N14" s="393"/>
      <c r="O14" s="390"/>
      <c r="P14" s="390"/>
      <c r="Q14" s="390"/>
      <c r="R14" s="390"/>
      <c r="S14" s="390"/>
      <c r="T14" s="390"/>
      <c r="U14" s="390"/>
      <c r="V14" s="390"/>
      <c r="W14" s="390"/>
      <c r="X14" s="390"/>
      <c r="Y14" s="390"/>
    </row>
    <row r="15" spans="1:25" ht="14.25" customHeight="1" thickBot="1">
      <c r="A15" s="390"/>
      <c r="B15" s="115" t="s">
        <v>195</v>
      </c>
      <c r="C15" s="123"/>
      <c r="D15" s="123"/>
      <c r="E15" s="110" t="s">
        <v>255</v>
      </c>
      <c r="F15" s="110" t="s">
        <v>256</v>
      </c>
      <c r="G15" s="110" t="s">
        <v>257</v>
      </c>
      <c r="H15" s="110" t="s">
        <v>258</v>
      </c>
      <c r="I15" s="110" t="s">
        <v>259</v>
      </c>
      <c r="J15" s="110" t="s">
        <v>260</v>
      </c>
      <c r="K15" s="176" t="s">
        <v>1073</v>
      </c>
      <c r="L15" s="177" t="s">
        <v>1074</v>
      </c>
      <c r="M15" s="393"/>
      <c r="N15" s="393"/>
      <c r="O15" s="390"/>
      <c r="P15" s="390"/>
      <c r="Q15" s="390"/>
      <c r="R15" s="390"/>
      <c r="S15" s="390"/>
      <c r="T15" s="390"/>
      <c r="U15" s="390"/>
      <c r="V15" s="390"/>
      <c r="W15" s="390"/>
      <c r="X15" s="390"/>
      <c r="Y15" s="390"/>
    </row>
    <row r="16" spans="1:25" ht="49.35" customHeight="1">
      <c r="A16" s="394"/>
      <c r="B16" s="574" t="s">
        <v>1075</v>
      </c>
      <c r="C16" s="574"/>
      <c r="D16" s="574"/>
      <c r="E16" s="280"/>
      <c r="F16" s="280"/>
      <c r="G16" s="280"/>
      <c r="H16" s="280"/>
      <c r="I16" s="280"/>
      <c r="J16" s="281"/>
      <c r="K16" s="262">
        <v>1</v>
      </c>
      <c r="L16" s="263">
        <v>1</v>
      </c>
      <c r="M16" s="393"/>
      <c r="N16" s="393"/>
      <c r="O16" s="390"/>
      <c r="P16" s="390"/>
      <c r="Q16" s="390"/>
      <c r="R16" s="390"/>
      <c r="S16" s="390"/>
      <c r="T16" s="390"/>
      <c r="U16" s="390"/>
      <c r="V16" s="390"/>
      <c r="W16" s="390"/>
      <c r="X16" s="390"/>
      <c r="Y16" s="390"/>
    </row>
    <row r="17" spans="1:25" ht="41.1" customHeight="1">
      <c r="A17" s="394"/>
      <c r="B17" s="573" t="s">
        <v>1076</v>
      </c>
      <c r="C17" s="573"/>
      <c r="D17" s="573"/>
      <c r="E17" s="280"/>
      <c r="F17" s="280"/>
      <c r="G17" s="280"/>
      <c r="H17" s="280"/>
      <c r="I17" s="280"/>
      <c r="J17" s="281"/>
      <c r="K17" s="262">
        <v>1</v>
      </c>
      <c r="L17" s="263">
        <v>0.75</v>
      </c>
      <c r="M17" s="393"/>
      <c r="N17" s="393"/>
      <c r="O17" s="390"/>
      <c r="P17" s="390"/>
      <c r="Q17" s="390"/>
      <c r="R17" s="390"/>
      <c r="S17" s="390"/>
      <c r="T17" s="390"/>
      <c r="U17" s="390"/>
      <c r="V17" s="390"/>
      <c r="W17" s="390"/>
      <c r="X17" s="390"/>
      <c r="Y17" s="390"/>
    </row>
    <row r="18" spans="1:25" ht="66" customHeight="1">
      <c r="A18" s="394"/>
      <c r="B18" s="576" t="s">
        <v>1077</v>
      </c>
      <c r="C18" s="576"/>
      <c r="D18" s="576"/>
      <c r="E18" s="91" t="s">
        <v>1078</v>
      </c>
      <c r="F18" s="91" t="s">
        <v>1078</v>
      </c>
      <c r="G18" s="91" t="s">
        <v>1078</v>
      </c>
      <c r="H18" s="91" t="s">
        <v>1078</v>
      </c>
      <c r="I18" s="91" t="s">
        <v>1078</v>
      </c>
      <c r="J18" s="91" t="s">
        <v>1078</v>
      </c>
      <c r="K18" s="264" t="s">
        <v>1078</v>
      </c>
      <c r="L18" s="265" t="s">
        <v>1078</v>
      </c>
      <c r="M18" s="393"/>
      <c r="N18" s="393"/>
      <c r="O18" s="390"/>
      <c r="P18" s="390"/>
      <c r="Q18" s="390"/>
      <c r="R18" s="390"/>
      <c r="S18" s="390"/>
      <c r="T18" s="390"/>
      <c r="U18" s="390"/>
      <c r="V18" s="390"/>
      <c r="W18" s="390"/>
      <c r="X18" s="390"/>
      <c r="Y18" s="390"/>
    </row>
    <row r="19" spans="1:25" ht="14.25">
      <c r="A19" s="394"/>
      <c r="B19" s="96"/>
      <c r="C19" s="96"/>
      <c r="D19" s="96" t="s">
        <v>1079</v>
      </c>
      <c r="E19" s="282" t="s">
        <v>1080</v>
      </c>
      <c r="F19" s="135" t="s">
        <v>1081</v>
      </c>
      <c r="G19" s="135" t="s">
        <v>1082</v>
      </c>
      <c r="H19" s="135" t="s">
        <v>1083</v>
      </c>
      <c r="I19" s="135">
        <v>0</v>
      </c>
      <c r="J19" s="283">
        <v>0</v>
      </c>
      <c r="K19" s="266" t="s">
        <v>1084</v>
      </c>
      <c r="L19" s="267" t="s">
        <v>1085</v>
      </c>
      <c r="M19" s="393"/>
      <c r="N19" s="393"/>
      <c r="O19" s="390"/>
      <c r="P19" s="390"/>
      <c r="Q19" s="390"/>
      <c r="R19" s="390"/>
      <c r="S19" s="390"/>
      <c r="T19" s="390"/>
      <c r="U19" s="390"/>
      <c r="V19" s="390"/>
      <c r="W19" s="390"/>
      <c r="X19" s="390"/>
      <c r="Y19" s="390"/>
    </row>
    <row r="20" spans="1:25" ht="14.25">
      <c r="A20" s="394"/>
      <c r="B20" s="92"/>
      <c r="C20" s="92"/>
      <c r="D20" s="92" t="s">
        <v>1086</v>
      </c>
      <c r="E20" s="282" t="s">
        <v>1087</v>
      </c>
      <c r="F20" s="16" t="s">
        <v>1088</v>
      </c>
      <c r="G20" s="137" t="s">
        <v>322</v>
      </c>
      <c r="H20" s="137" t="s">
        <v>322</v>
      </c>
      <c r="I20" s="137" t="s">
        <v>322</v>
      </c>
      <c r="J20" s="137" t="s">
        <v>322</v>
      </c>
      <c r="K20" s="268" t="s">
        <v>1089</v>
      </c>
      <c r="L20" s="269" t="s">
        <v>1090</v>
      </c>
      <c r="M20" s="393"/>
      <c r="N20" s="393"/>
      <c r="O20" s="390"/>
      <c r="P20" s="390"/>
      <c r="Q20" s="390"/>
      <c r="R20" s="390"/>
      <c r="S20" s="390"/>
      <c r="T20" s="390"/>
      <c r="U20" s="390"/>
      <c r="V20" s="390"/>
      <c r="W20" s="390"/>
      <c r="X20" s="390"/>
      <c r="Y20" s="390"/>
    </row>
    <row r="21" spans="1:25" ht="14.25">
      <c r="A21" s="394"/>
      <c r="B21" s="96"/>
      <c r="C21" s="96"/>
      <c r="D21" s="96" t="s">
        <v>1091</v>
      </c>
      <c r="E21" s="282" t="s">
        <v>1092</v>
      </c>
      <c r="F21" s="135">
        <v>0</v>
      </c>
      <c r="G21" s="137" t="s">
        <v>322</v>
      </c>
      <c r="H21" s="137" t="s">
        <v>322</v>
      </c>
      <c r="I21" s="137" t="s">
        <v>322</v>
      </c>
      <c r="J21" s="137" t="s">
        <v>322</v>
      </c>
      <c r="K21" s="270" t="s">
        <v>1093</v>
      </c>
      <c r="L21" s="271" t="s">
        <v>1094</v>
      </c>
      <c r="M21" s="393"/>
      <c r="N21" s="393"/>
      <c r="O21" s="390"/>
      <c r="P21" s="390"/>
      <c r="Q21" s="390"/>
      <c r="R21" s="390"/>
      <c r="S21" s="390"/>
      <c r="T21" s="390"/>
      <c r="U21" s="390"/>
      <c r="V21" s="390"/>
      <c r="W21" s="390"/>
      <c r="X21" s="390"/>
      <c r="Y21" s="390"/>
    </row>
    <row r="22" spans="1:25" ht="28.5">
      <c r="A22" s="394"/>
      <c r="B22" s="92"/>
      <c r="C22" s="92"/>
      <c r="D22" s="92" t="s">
        <v>1095</v>
      </c>
      <c r="E22" s="282" t="s">
        <v>1096</v>
      </c>
      <c r="F22" s="16" t="s">
        <v>1097</v>
      </c>
      <c r="G22" s="137" t="s">
        <v>322</v>
      </c>
      <c r="H22" s="137" t="s">
        <v>322</v>
      </c>
      <c r="I22" s="137" t="s">
        <v>322</v>
      </c>
      <c r="J22" s="137" t="s">
        <v>322</v>
      </c>
      <c r="K22" s="268" t="s">
        <v>1098</v>
      </c>
      <c r="L22" s="269" t="s">
        <v>1099</v>
      </c>
      <c r="M22" s="393"/>
      <c r="N22" s="393"/>
      <c r="O22" s="390"/>
      <c r="P22" s="390"/>
      <c r="Q22" s="390"/>
      <c r="R22" s="390"/>
      <c r="S22" s="390"/>
      <c r="T22" s="390"/>
      <c r="U22" s="390"/>
      <c r="V22" s="390"/>
      <c r="W22" s="390"/>
      <c r="X22" s="390"/>
      <c r="Y22" s="390"/>
    </row>
    <row r="23" spans="1:25" ht="14.25">
      <c r="A23" s="394"/>
      <c r="B23" s="96"/>
      <c r="C23" s="96"/>
      <c r="D23" s="96" t="s">
        <v>1100</v>
      </c>
      <c r="E23" s="282" t="s">
        <v>1101</v>
      </c>
      <c r="F23" s="135" t="s">
        <v>1102</v>
      </c>
      <c r="G23" s="137" t="s">
        <v>322</v>
      </c>
      <c r="H23" s="137" t="s">
        <v>322</v>
      </c>
      <c r="I23" s="137" t="s">
        <v>322</v>
      </c>
      <c r="J23" s="137" t="s">
        <v>322</v>
      </c>
      <c r="K23" s="270" t="s">
        <v>1103</v>
      </c>
      <c r="L23" s="271" t="s">
        <v>1104</v>
      </c>
      <c r="M23" s="393"/>
      <c r="N23" s="393"/>
      <c r="O23" s="390"/>
      <c r="P23" s="390"/>
      <c r="Q23" s="390"/>
      <c r="R23" s="390"/>
      <c r="S23" s="390"/>
      <c r="T23" s="390"/>
      <c r="U23" s="390"/>
      <c r="V23" s="390"/>
      <c r="W23" s="390"/>
      <c r="X23" s="390"/>
      <c r="Y23" s="390"/>
    </row>
    <row r="24" spans="1:25" ht="14.25">
      <c r="A24" s="394"/>
      <c r="B24" s="92"/>
      <c r="C24" s="92"/>
      <c r="D24" s="92" t="s">
        <v>1105</v>
      </c>
      <c r="E24" s="282" t="s">
        <v>1106</v>
      </c>
      <c r="F24" s="16" t="s">
        <v>1107</v>
      </c>
      <c r="G24" s="137" t="s">
        <v>1108</v>
      </c>
      <c r="H24" s="135" t="s">
        <v>1109</v>
      </c>
      <c r="I24" s="135">
        <v>0</v>
      </c>
      <c r="J24" s="284" t="s">
        <v>1101</v>
      </c>
      <c r="K24" s="268" t="s">
        <v>1110</v>
      </c>
      <c r="L24" s="269" t="s">
        <v>1111</v>
      </c>
      <c r="M24" s="393"/>
      <c r="N24" s="393"/>
      <c r="O24" s="390"/>
      <c r="P24" s="390"/>
      <c r="Q24" s="390"/>
      <c r="R24" s="390"/>
      <c r="S24" s="390"/>
      <c r="T24" s="390"/>
      <c r="U24" s="390"/>
      <c r="V24" s="390"/>
      <c r="W24" s="390"/>
      <c r="X24" s="390"/>
      <c r="Y24" s="390"/>
    </row>
    <row r="25" spans="1:25" ht="14.25">
      <c r="A25" s="394"/>
      <c r="B25" s="96"/>
      <c r="C25" s="96"/>
      <c r="D25" s="96" t="s">
        <v>1112</v>
      </c>
      <c r="E25" s="282" t="s">
        <v>1113</v>
      </c>
      <c r="F25" s="135" t="s">
        <v>1114</v>
      </c>
      <c r="G25" s="137" t="s">
        <v>322</v>
      </c>
      <c r="H25" s="137" t="s">
        <v>322</v>
      </c>
      <c r="I25" s="137" t="s">
        <v>322</v>
      </c>
      <c r="J25" s="137" t="s">
        <v>322</v>
      </c>
      <c r="K25" s="270" t="s">
        <v>1115</v>
      </c>
      <c r="L25" s="271" t="s">
        <v>1116</v>
      </c>
      <c r="M25" s="393"/>
      <c r="N25" s="393"/>
      <c r="O25" s="390"/>
      <c r="P25" s="390"/>
      <c r="Q25" s="390"/>
      <c r="R25" s="390"/>
      <c r="S25" s="390"/>
      <c r="T25" s="390"/>
      <c r="U25" s="390"/>
      <c r="V25" s="390"/>
      <c r="W25" s="390"/>
      <c r="X25" s="390"/>
      <c r="Y25" s="390"/>
    </row>
    <row r="26" spans="1:25" ht="14.25">
      <c r="A26" s="394"/>
      <c r="B26" s="92"/>
      <c r="C26" s="92"/>
      <c r="D26" s="92" t="s">
        <v>1117</v>
      </c>
      <c r="E26" s="282" t="s">
        <v>1118</v>
      </c>
      <c r="F26" s="16" t="s">
        <v>1119</v>
      </c>
      <c r="G26" s="137" t="s">
        <v>322</v>
      </c>
      <c r="H26" s="137" t="s">
        <v>322</v>
      </c>
      <c r="I26" s="137" t="s">
        <v>322</v>
      </c>
      <c r="J26" s="137" t="s">
        <v>322</v>
      </c>
      <c r="K26" s="272" t="s">
        <v>1120</v>
      </c>
      <c r="L26" s="273" t="s">
        <v>1121</v>
      </c>
      <c r="M26" s="393"/>
      <c r="N26" s="393"/>
      <c r="O26" s="390"/>
      <c r="P26" s="390"/>
      <c r="Q26" s="390"/>
      <c r="R26" s="390"/>
      <c r="S26" s="390"/>
      <c r="T26" s="390"/>
      <c r="U26" s="390"/>
      <c r="V26" s="390"/>
      <c r="W26" s="390"/>
      <c r="X26" s="390"/>
      <c r="Y26" s="390"/>
    </row>
    <row r="27" spans="1:25" ht="14.25">
      <c r="A27" s="394"/>
      <c r="B27" s="96"/>
      <c r="C27" s="96"/>
      <c r="D27" s="96" t="s">
        <v>1122</v>
      </c>
      <c r="E27" s="282" t="s">
        <v>1123</v>
      </c>
      <c r="F27" s="135" t="s">
        <v>1124</v>
      </c>
      <c r="G27" s="137" t="s">
        <v>322</v>
      </c>
      <c r="H27" s="137" t="s">
        <v>322</v>
      </c>
      <c r="I27" s="137" t="s">
        <v>322</v>
      </c>
      <c r="J27" s="137" t="s">
        <v>322</v>
      </c>
      <c r="K27" s="274" t="s">
        <v>1125</v>
      </c>
      <c r="L27" s="275" t="s">
        <v>1126</v>
      </c>
      <c r="M27" s="393"/>
      <c r="N27" s="393"/>
      <c r="O27" s="390"/>
      <c r="P27" s="390"/>
      <c r="Q27" s="390"/>
      <c r="R27" s="390"/>
      <c r="S27" s="390"/>
      <c r="T27" s="390"/>
      <c r="U27" s="390"/>
      <c r="V27" s="390"/>
      <c r="W27" s="390"/>
      <c r="X27" s="390"/>
      <c r="Y27" s="390"/>
    </row>
    <row r="28" spans="1:25" ht="71.25" customHeight="1">
      <c r="A28" s="394"/>
      <c r="B28" s="576" t="s">
        <v>1127</v>
      </c>
      <c r="C28" s="576"/>
      <c r="D28" s="576"/>
      <c r="E28" s="91" t="s">
        <v>1078</v>
      </c>
      <c r="F28" s="91" t="s">
        <v>1078</v>
      </c>
      <c r="G28" s="91" t="s">
        <v>1078</v>
      </c>
      <c r="H28" s="91" t="s">
        <v>1078</v>
      </c>
      <c r="I28" s="91" t="s">
        <v>1078</v>
      </c>
      <c r="J28" s="91" t="s">
        <v>1078</v>
      </c>
      <c r="K28" s="264" t="s">
        <v>1078</v>
      </c>
      <c r="L28" s="265" t="s">
        <v>1078</v>
      </c>
      <c r="M28" s="393"/>
      <c r="N28" s="393"/>
      <c r="O28" s="390"/>
      <c r="P28" s="390"/>
      <c r="Q28" s="390"/>
      <c r="R28" s="390"/>
      <c r="S28" s="390"/>
      <c r="T28" s="390"/>
      <c r="U28" s="390"/>
      <c r="V28" s="390"/>
      <c r="W28" s="390"/>
      <c r="X28" s="390"/>
      <c r="Y28" s="390"/>
    </row>
    <row r="29" spans="1:25" ht="28.5">
      <c r="A29" s="394"/>
      <c r="B29" s="96"/>
      <c r="C29" s="96"/>
      <c r="D29" s="96" t="s">
        <v>1128</v>
      </c>
      <c r="E29" s="135" t="s">
        <v>1129</v>
      </c>
      <c r="F29" s="135">
        <v>0</v>
      </c>
      <c r="G29" s="135" t="s">
        <v>1130</v>
      </c>
      <c r="H29" s="135" t="s">
        <v>1123</v>
      </c>
      <c r="I29" s="136" t="s">
        <v>1131</v>
      </c>
      <c r="J29" s="136" t="s">
        <v>1132</v>
      </c>
      <c r="K29" s="276" t="s">
        <v>1133</v>
      </c>
      <c r="L29" s="277" t="s">
        <v>1134</v>
      </c>
      <c r="M29" s="393"/>
      <c r="N29" s="393"/>
      <c r="O29" s="390"/>
      <c r="P29" s="390"/>
      <c r="Q29" s="390"/>
      <c r="R29" s="390"/>
      <c r="S29" s="390"/>
      <c r="T29" s="390"/>
      <c r="U29" s="390"/>
      <c r="V29" s="390"/>
      <c r="W29" s="390"/>
      <c r="X29" s="390"/>
      <c r="Y29" s="390"/>
    </row>
    <row r="30" spans="1:25" ht="14.25">
      <c r="A30" s="394"/>
      <c r="B30" s="92"/>
      <c r="C30" s="92"/>
      <c r="D30" s="92" t="s">
        <v>1135</v>
      </c>
      <c r="E30" s="135" t="s">
        <v>1136</v>
      </c>
      <c r="F30" s="137" t="s">
        <v>1137</v>
      </c>
      <c r="G30" s="137" t="s">
        <v>1138</v>
      </c>
      <c r="H30" s="137" t="s">
        <v>1139</v>
      </c>
      <c r="I30" s="136" t="s">
        <v>1140</v>
      </c>
      <c r="J30" s="136" t="s">
        <v>1107</v>
      </c>
      <c r="K30" s="276" t="s">
        <v>1141</v>
      </c>
      <c r="L30" s="277" t="s">
        <v>1142</v>
      </c>
      <c r="M30" s="393"/>
      <c r="N30" s="393"/>
      <c r="O30" s="390"/>
      <c r="P30" s="390"/>
      <c r="Q30" s="390"/>
      <c r="R30" s="390"/>
      <c r="S30" s="390"/>
      <c r="T30" s="390"/>
      <c r="U30" s="390"/>
      <c r="V30" s="390"/>
      <c r="W30" s="390"/>
      <c r="X30" s="390"/>
      <c r="Y30" s="390"/>
    </row>
    <row r="31" spans="1:25" ht="60.75" customHeight="1">
      <c r="A31" s="394"/>
      <c r="B31" s="576" t="s">
        <v>1143</v>
      </c>
      <c r="C31" s="576"/>
      <c r="D31" s="576"/>
      <c r="E31" s="138" t="s">
        <v>1078</v>
      </c>
      <c r="F31" s="138" t="s">
        <v>1078</v>
      </c>
      <c r="G31" s="138" t="s">
        <v>1078</v>
      </c>
      <c r="H31" s="138" t="s">
        <v>1078</v>
      </c>
      <c r="I31" s="286" t="s">
        <v>1078</v>
      </c>
      <c r="J31" s="289" t="s">
        <v>1078</v>
      </c>
      <c r="K31" s="264" t="s">
        <v>1078</v>
      </c>
      <c r="L31" s="265" t="s">
        <v>1078</v>
      </c>
      <c r="M31" s="393"/>
      <c r="N31" s="393"/>
      <c r="O31" s="390"/>
      <c r="P31" s="390"/>
      <c r="Q31" s="390"/>
      <c r="R31" s="390"/>
      <c r="S31" s="390"/>
      <c r="T31" s="390"/>
      <c r="U31" s="390"/>
      <c r="V31" s="390"/>
      <c r="W31" s="390"/>
      <c r="X31" s="390"/>
      <c r="Y31" s="390"/>
    </row>
    <row r="32" spans="1:25" ht="14.25">
      <c r="A32" s="394"/>
      <c r="B32" s="92"/>
      <c r="C32" s="92"/>
      <c r="D32" s="92" t="s">
        <v>1079</v>
      </c>
      <c r="E32" s="137">
        <v>0</v>
      </c>
      <c r="F32" s="135" t="s">
        <v>1144</v>
      </c>
      <c r="G32" s="135" t="s">
        <v>1082</v>
      </c>
      <c r="H32" s="135" t="s">
        <v>1083</v>
      </c>
      <c r="I32" s="137">
        <v>0</v>
      </c>
      <c r="J32" s="287">
        <v>0</v>
      </c>
      <c r="K32" s="278" t="s">
        <v>1145</v>
      </c>
      <c r="L32" s="279" t="s">
        <v>1146</v>
      </c>
      <c r="M32" s="393"/>
      <c r="N32" s="393"/>
      <c r="O32" s="390"/>
      <c r="P32" s="390"/>
      <c r="Q32" s="390"/>
      <c r="R32" s="390"/>
      <c r="S32" s="390"/>
      <c r="T32" s="390"/>
      <c r="U32" s="390"/>
      <c r="V32" s="390"/>
      <c r="W32" s="390"/>
      <c r="X32" s="390"/>
      <c r="Y32" s="390"/>
    </row>
    <row r="33" spans="1:25" ht="14.65" thickBot="1">
      <c r="A33" s="394"/>
      <c r="B33" s="95"/>
      <c r="C33" s="95"/>
      <c r="D33" s="95" t="s">
        <v>1105</v>
      </c>
      <c r="E33" s="137">
        <v>0</v>
      </c>
      <c r="F33" s="135" t="s">
        <v>1147</v>
      </c>
      <c r="G33" s="137" t="s">
        <v>1108</v>
      </c>
      <c r="H33" s="135" t="s">
        <v>1109</v>
      </c>
      <c r="I33" s="137">
        <v>0</v>
      </c>
      <c r="J33" s="288" t="s">
        <v>1101</v>
      </c>
      <c r="K33" s="290" t="s">
        <v>1148</v>
      </c>
      <c r="L33" s="285" t="s">
        <v>322</v>
      </c>
      <c r="M33" s="393"/>
      <c r="N33" s="393"/>
      <c r="O33" s="390"/>
      <c r="P33" s="390"/>
      <c r="Q33" s="390"/>
      <c r="R33" s="390"/>
      <c r="S33" s="390"/>
      <c r="T33" s="390"/>
      <c r="U33" s="390"/>
      <c r="V33" s="390"/>
      <c r="W33" s="390"/>
      <c r="X33" s="390"/>
      <c r="Y33" s="390"/>
    </row>
    <row r="34" spans="1:25" ht="14.25">
      <c r="A34" s="390"/>
      <c r="B34" s="577" t="s">
        <v>1149</v>
      </c>
      <c r="C34" s="577"/>
      <c r="D34" s="577"/>
      <c r="E34" s="577"/>
      <c r="F34" s="577"/>
      <c r="G34" s="577"/>
      <c r="H34" s="577"/>
      <c r="I34" s="577"/>
      <c r="J34" s="577"/>
      <c r="K34" s="393"/>
      <c r="L34" s="393"/>
      <c r="M34" s="393"/>
      <c r="N34" s="393"/>
      <c r="O34" s="390"/>
      <c r="P34" s="390"/>
      <c r="Q34" s="390"/>
      <c r="R34" s="390"/>
      <c r="S34" s="390"/>
      <c r="T34" s="390"/>
      <c r="U34" s="390"/>
      <c r="V34" s="390"/>
      <c r="W34" s="390"/>
      <c r="X34" s="390"/>
      <c r="Y34" s="390"/>
    </row>
    <row r="35" spans="1:25" ht="14.25" customHeight="1">
      <c r="A35" s="390"/>
      <c r="B35" s="15"/>
      <c r="C35" s="16"/>
      <c r="D35" s="14"/>
      <c r="E35" s="393"/>
      <c r="F35" s="393"/>
      <c r="G35" s="393"/>
      <c r="H35" s="393"/>
      <c r="I35" s="393"/>
      <c r="J35" s="393"/>
      <c r="K35" s="393"/>
      <c r="L35" s="393"/>
      <c r="M35" s="393"/>
      <c r="N35" s="393"/>
      <c r="O35" s="390"/>
      <c r="P35" s="390"/>
      <c r="Q35" s="390"/>
      <c r="R35" s="390"/>
      <c r="S35" s="390"/>
      <c r="T35" s="390"/>
      <c r="U35" s="390"/>
      <c r="V35" s="390"/>
      <c r="W35" s="390"/>
      <c r="X35" s="390"/>
      <c r="Y35" s="390"/>
    </row>
    <row r="36" spans="1:25" ht="14.25" customHeight="1" thickBot="1">
      <c r="A36" s="390"/>
      <c r="B36" s="122" t="s">
        <v>1150</v>
      </c>
      <c r="C36" s="122"/>
      <c r="D36" s="122"/>
      <c r="E36" s="109"/>
      <c r="F36" s="109"/>
      <c r="G36" s="109"/>
      <c r="H36" s="109"/>
      <c r="I36" s="109"/>
      <c r="J36" s="109"/>
      <c r="K36" s="109"/>
      <c r="L36" s="393"/>
      <c r="M36" s="393"/>
      <c r="N36" s="393"/>
      <c r="O36" s="390"/>
      <c r="P36" s="390"/>
      <c r="Q36" s="390"/>
      <c r="R36" s="390"/>
      <c r="S36" s="390"/>
      <c r="T36" s="390"/>
      <c r="U36" s="390"/>
      <c r="V36" s="390"/>
      <c r="W36" s="390"/>
      <c r="X36" s="390"/>
      <c r="Y36" s="390"/>
    </row>
    <row r="37" spans="1:25" ht="28.5" customHeight="1" thickBot="1">
      <c r="A37" s="390"/>
      <c r="B37" s="115" t="s">
        <v>1151</v>
      </c>
      <c r="C37" s="123"/>
      <c r="D37" s="123"/>
      <c r="E37" s="110" t="s">
        <v>255</v>
      </c>
      <c r="F37" s="110" t="s">
        <v>256</v>
      </c>
      <c r="G37" s="110" t="s">
        <v>257</v>
      </c>
      <c r="H37" s="110" t="s">
        <v>258</v>
      </c>
      <c r="I37" s="110" t="s">
        <v>259</v>
      </c>
      <c r="J37" s="110" t="s">
        <v>260</v>
      </c>
      <c r="K37" s="176" t="s">
        <v>1073</v>
      </c>
      <c r="L37" s="393"/>
      <c r="M37" s="393"/>
      <c r="N37" s="393"/>
      <c r="O37" s="390"/>
      <c r="P37" s="390"/>
      <c r="Q37" s="390"/>
      <c r="R37" s="390"/>
      <c r="S37" s="390"/>
      <c r="T37" s="390"/>
      <c r="U37" s="390"/>
      <c r="V37" s="390"/>
      <c r="W37" s="390"/>
      <c r="X37" s="390"/>
      <c r="Y37" s="390"/>
    </row>
    <row r="38" spans="1:25" ht="46.9" customHeight="1">
      <c r="A38" s="390"/>
      <c r="B38" s="574" t="s">
        <v>1152</v>
      </c>
      <c r="C38" s="574"/>
      <c r="D38" s="574"/>
      <c r="E38" s="282">
        <v>0</v>
      </c>
      <c r="F38" s="282">
        <v>0</v>
      </c>
      <c r="G38" s="282">
        <v>0</v>
      </c>
      <c r="H38" s="282">
        <v>0</v>
      </c>
      <c r="I38" s="282">
        <v>0</v>
      </c>
      <c r="J38" s="282">
        <v>0</v>
      </c>
      <c r="K38" s="291">
        <v>0</v>
      </c>
      <c r="L38" s="393"/>
      <c r="M38" s="393"/>
      <c r="N38" s="393"/>
      <c r="O38" s="390"/>
      <c r="P38" s="390"/>
      <c r="Q38" s="390"/>
      <c r="R38" s="390"/>
      <c r="S38" s="390"/>
      <c r="T38" s="390"/>
      <c r="U38" s="390"/>
      <c r="V38" s="390"/>
      <c r="W38" s="390"/>
      <c r="X38" s="390"/>
      <c r="Y38" s="390"/>
    </row>
    <row r="39" spans="1:25" ht="46.9" customHeight="1">
      <c r="A39" s="390"/>
      <c r="B39" s="573" t="s">
        <v>1153</v>
      </c>
      <c r="C39" s="573"/>
      <c r="D39" s="573"/>
      <c r="E39" s="282">
        <v>0</v>
      </c>
      <c r="F39" s="282">
        <v>0</v>
      </c>
      <c r="G39" s="282">
        <v>0</v>
      </c>
      <c r="H39" s="282">
        <v>0</v>
      </c>
      <c r="I39" s="282">
        <v>0</v>
      </c>
      <c r="J39" s="282">
        <v>0</v>
      </c>
      <c r="K39" s="291">
        <v>0</v>
      </c>
      <c r="L39" s="393"/>
      <c r="M39" s="393"/>
      <c r="N39" s="393"/>
      <c r="O39" s="390"/>
      <c r="P39" s="390"/>
      <c r="Q39" s="390"/>
      <c r="R39" s="390"/>
      <c r="S39" s="390"/>
      <c r="T39" s="390"/>
      <c r="U39" s="390"/>
      <c r="V39" s="390"/>
      <c r="W39" s="390"/>
      <c r="X39" s="390"/>
      <c r="Y39" s="390"/>
    </row>
    <row r="40" spans="1:25" ht="46.9" customHeight="1">
      <c r="A40" s="390"/>
      <c r="B40" s="576" t="s">
        <v>1154</v>
      </c>
      <c r="C40" s="576"/>
      <c r="D40" s="576"/>
      <c r="E40" s="282">
        <v>0</v>
      </c>
      <c r="F40" s="282">
        <v>0</v>
      </c>
      <c r="G40" s="282">
        <v>0</v>
      </c>
      <c r="H40" s="282">
        <v>0</v>
      </c>
      <c r="I40" s="282">
        <v>0</v>
      </c>
      <c r="J40" s="282">
        <v>0</v>
      </c>
      <c r="K40" s="291">
        <v>0</v>
      </c>
      <c r="L40" s="393"/>
      <c r="M40" s="393"/>
      <c r="N40" s="393"/>
      <c r="O40" s="390"/>
      <c r="P40" s="390"/>
      <c r="Q40" s="390"/>
      <c r="R40" s="390"/>
      <c r="S40" s="390"/>
      <c r="T40" s="390"/>
      <c r="U40" s="390"/>
      <c r="V40" s="390"/>
      <c r="W40" s="390"/>
      <c r="X40" s="390"/>
      <c r="Y40" s="390"/>
    </row>
    <row r="41" spans="1:25" ht="46.9" customHeight="1">
      <c r="A41" s="390"/>
      <c r="B41" s="576" t="s">
        <v>1155</v>
      </c>
      <c r="C41" s="576"/>
      <c r="D41" s="576"/>
      <c r="E41" s="282" t="s">
        <v>747</v>
      </c>
      <c r="F41" s="282" t="s">
        <v>747</v>
      </c>
      <c r="G41" s="282" t="s">
        <v>747</v>
      </c>
      <c r="H41" s="282" t="s">
        <v>747</v>
      </c>
      <c r="I41" s="282" t="s">
        <v>747</v>
      </c>
      <c r="J41" s="282" t="s">
        <v>747</v>
      </c>
      <c r="K41" s="291" t="s">
        <v>747</v>
      </c>
      <c r="L41" s="393"/>
      <c r="M41" s="393"/>
      <c r="N41" s="393"/>
      <c r="O41" s="390"/>
      <c r="P41" s="390"/>
      <c r="Q41" s="390"/>
      <c r="R41" s="390"/>
      <c r="S41" s="390"/>
      <c r="T41" s="390"/>
      <c r="U41" s="390"/>
      <c r="V41" s="390"/>
      <c r="W41" s="390"/>
      <c r="X41" s="390"/>
      <c r="Y41" s="390"/>
    </row>
    <row r="42" spans="1:25" ht="46.9" customHeight="1">
      <c r="A42" s="390"/>
      <c r="B42" s="576" t="s">
        <v>1156</v>
      </c>
      <c r="C42" s="576"/>
      <c r="D42" s="576"/>
      <c r="E42" s="282">
        <v>0</v>
      </c>
      <c r="F42" s="282">
        <v>0</v>
      </c>
      <c r="G42" s="282">
        <v>0</v>
      </c>
      <c r="H42" s="282">
        <v>0</v>
      </c>
      <c r="I42" s="282">
        <v>0</v>
      </c>
      <c r="J42" s="282">
        <v>0</v>
      </c>
      <c r="K42" s="291">
        <v>0</v>
      </c>
      <c r="L42" s="393"/>
      <c r="M42" s="393"/>
      <c r="N42" s="393"/>
      <c r="O42" s="390"/>
      <c r="P42" s="390"/>
      <c r="Q42" s="390"/>
      <c r="R42" s="390"/>
      <c r="S42" s="390"/>
      <c r="T42" s="390"/>
      <c r="U42" s="390"/>
      <c r="V42" s="390"/>
      <c r="W42" s="390"/>
      <c r="X42" s="390"/>
      <c r="Y42" s="390"/>
    </row>
    <row r="43" spans="1:25" ht="14.25" customHeight="1">
      <c r="A43" s="390"/>
      <c r="B43" s="15"/>
      <c r="C43" s="16"/>
      <c r="D43" s="14"/>
      <c r="E43" s="393"/>
      <c r="F43" s="393"/>
      <c r="G43" s="393"/>
      <c r="H43" s="393"/>
      <c r="I43" s="393"/>
      <c r="J43" s="393"/>
      <c r="K43" s="393"/>
      <c r="L43" s="393"/>
      <c r="M43" s="393"/>
      <c r="N43" s="393"/>
      <c r="O43" s="390"/>
      <c r="P43" s="390"/>
      <c r="Q43" s="390"/>
      <c r="R43" s="390"/>
      <c r="S43" s="390"/>
      <c r="T43" s="390"/>
      <c r="U43" s="390"/>
      <c r="V43" s="390"/>
      <c r="W43" s="390"/>
      <c r="X43" s="390"/>
      <c r="Y43" s="390"/>
    </row>
    <row r="44" spans="1:25" ht="14.25" customHeight="1" thickBot="1">
      <c r="A44" s="390"/>
      <c r="B44" s="122" t="s">
        <v>1157</v>
      </c>
      <c r="C44" s="122"/>
      <c r="D44" s="122"/>
      <c r="E44" s="109"/>
      <c r="F44" s="109"/>
      <c r="G44" s="109"/>
      <c r="H44" s="109"/>
      <c r="I44" s="109"/>
      <c r="J44" s="109"/>
      <c r="K44" s="109"/>
      <c r="L44" s="393"/>
      <c r="M44" s="393"/>
      <c r="N44" s="393"/>
      <c r="O44" s="390"/>
      <c r="P44" s="390"/>
      <c r="Q44" s="390"/>
      <c r="R44" s="390"/>
      <c r="S44" s="390"/>
      <c r="T44" s="390"/>
      <c r="U44" s="390"/>
      <c r="V44" s="390"/>
      <c r="W44" s="390"/>
      <c r="X44" s="390"/>
      <c r="Y44" s="390"/>
    </row>
    <row r="45" spans="1:25" ht="14.25" customHeight="1" thickBot="1">
      <c r="A45" s="390"/>
      <c r="B45" s="115" t="s">
        <v>199</v>
      </c>
      <c r="C45" s="123"/>
      <c r="D45" s="123"/>
      <c r="E45" s="110" t="s">
        <v>255</v>
      </c>
      <c r="F45" s="110" t="s">
        <v>256</v>
      </c>
      <c r="G45" s="110" t="s">
        <v>257</v>
      </c>
      <c r="H45" s="110" t="s">
        <v>258</v>
      </c>
      <c r="I45" s="110" t="s">
        <v>259</v>
      </c>
      <c r="J45" s="110" t="s">
        <v>260</v>
      </c>
      <c r="K45" s="176" t="s">
        <v>1073</v>
      </c>
      <c r="L45" s="393"/>
      <c r="M45" s="393"/>
      <c r="N45" s="393"/>
      <c r="O45" s="390"/>
      <c r="P45" s="390"/>
      <c r="Q45" s="390"/>
      <c r="R45" s="390"/>
      <c r="S45" s="390"/>
      <c r="T45" s="390"/>
      <c r="U45" s="390"/>
      <c r="V45" s="390"/>
      <c r="W45" s="390"/>
      <c r="X45" s="390"/>
      <c r="Y45" s="390"/>
    </row>
    <row r="46" spans="1:25" ht="61.15" customHeight="1">
      <c r="A46" s="390"/>
      <c r="B46" s="574" t="s">
        <v>1158</v>
      </c>
      <c r="C46" s="574"/>
      <c r="D46" s="574"/>
      <c r="E46" s="282">
        <v>0</v>
      </c>
      <c r="F46" s="282">
        <v>0</v>
      </c>
      <c r="G46" s="282">
        <v>0</v>
      </c>
      <c r="H46" s="282">
        <v>0</v>
      </c>
      <c r="I46" s="282">
        <v>0</v>
      </c>
      <c r="J46" s="282">
        <v>0</v>
      </c>
      <c r="K46" s="291">
        <v>0</v>
      </c>
      <c r="L46" s="393"/>
      <c r="M46" s="393"/>
      <c r="N46" s="393"/>
      <c r="O46" s="390"/>
      <c r="P46" s="390"/>
      <c r="Q46" s="390"/>
      <c r="R46" s="390"/>
      <c r="S46" s="390"/>
      <c r="T46" s="390"/>
      <c r="U46" s="390"/>
      <c r="V46" s="390"/>
      <c r="W46" s="390"/>
      <c r="X46" s="390"/>
      <c r="Y46" s="390"/>
    </row>
    <row r="47" spans="1:25" ht="46.9" customHeight="1">
      <c r="A47" s="390"/>
      <c r="B47" s="573" t="s">
        <v>1159</v>
      </c>
      <c r="C47" s="573"/>
      <c r="D47" s="573"/>
      <c r="E47" s="282" t="s">
        <v>322</v>
      </c>
      <c r="F47" s="282" t="s">
        <v>322</v>
      </c>
      <c r="G47" s="282" t="s">
        <v>322</v>
      </c>
      <c r="H47" s="282" t="s">
        <v>322</v>
      </c>
      <c r="I47" s="282" t="s">
        <v>322</v>
      </c>
      <c r="J47" s="282" t="s">
        <v>322</v>
      </c>
      <c r="K47" s="291" t="s">
        <v>322</v>
      </c>
      <c r="L47" s="393"/>
      <c r="M47" s="393"/>
      <c r="N47" s="393"/>
      <c r="O47" s="390"/>
      <c r="P47" s="390"/>
      <c r="Q47" s="390"/>
      <c r="R47" s="390"/>
      <c r="S47" s="390"/>
      <c r="T47" s="390"/>
      <c r="U47" s="390"/>
      <c r="V47" s="390"/>
      <c r="W47" s="390"/>
      <c r="X47" s="390"/>
      <c r="Y47" s="390"/>
    </row>
    <row r="48" spans="1:25" ht="14.25" customHeight="1">
      <c r="A48" s="390"/>
      <c r="B48" s="15"/>
      <c r="C48" s="16"/>
      <c r="D48" s="14"/>
      <c r="E48" s="393"/>
      <c r="F48" s="393"/>
      <c r="G48" s="393"/>
      <c r="H48" s="393"/>
      <c r="I48" s="393"/>
      <c r="J48" s="393"/>
      <c r="K48" s="393"/>
      <c r="L48" s="393"/>
      <c r="M48" s="393"/>
      <c r="N48" s="393"/>
      <c r="O48" s="390"/>
      <c r="P48" s="390"/>
      <c r="Q48" s="390"/>
      <c r="R48" s="390"/>
      <c r="S48" s="390"/>
      <c r="T48" s="390"/>
      <c r="U48" s="390"/>
      <c r="V48" s="390"/>
      <c r="W48" s="390"/>
      <c r="X48" s="390"/>
      <c r="Y48" s="390"/>
    </row>
    <row r="49" spans="1:25" ht="18.600000000000001" customHeight="1" thickBot="1">
      <c r="A49" s="390"/>
      <c r="B49" s="122" t="s">
        <v>202</v>
      </c>
      <c r="C49" s="122"/>
      <c r="D49" s="122"/>
      <c r="E49" s="109"/>
      <c r="F49" s="109"/>
      <c r="G49" s="109"/>
      <c r="H49" s="109"/>
      <c r="I49" s="109"/>
      <c r="J49" s="109"/>
      <c r="K49" s="109"/>
      <c r="L49" s="393"/>
      <c r="M49" s="393"/>
      <c r="N49" s="393"/>
      <c r="O49" s="390"/>
      <c r="P49" s="390"/>
      <c r="Q49" s="390"/>
      <c r="R49" s="390"/>
      <c r="S49" s="390"/>
      <c r="T49" s="390"/>
      <c r="U49" s="390"/>
      <c r="V49" s="390"/>
      <c r="W49" s="390"/>
      <c r="X49" s="390"/>
      <c r="Y49" s="390"/>
    </row>
    <row r="50" spans="1:25" ht="24" customHeight="1" thickBot="1">
      <c r="A50" s="390"/>
      <c r="B50" s="115" t="s">
        <v>1160</v>
      </c>
      <c r="C50" s="123"/>
      <c r="D50" s="123"/>
      <c r="E50" s="110" t="s">
        <v>255</v>
      </c>
      <c r="F50" s="110" t="s">
        <v>256</v>
      </c>
      <c r="G50" s="110" t="s">
        <v>257</v>
      </c>
      <c r="H50" s="110" t="s">
        <v>258</v>
      </c>
      <c r="I50" s="110" t="s">
        <v>259</v>
      </c>
      <c r="J50" s="110" t="s">
        <v>260</v>
      </c>
      <c r="K50" s="176" t="s">
        <v>1073</v>
      </c>
      <c r="L50" s="393"/>
      <c r="M50" s="393"/>
      <c r="N50" s="393"/>
      <c r="O50" s="390"/>
      <c r="P50" s="390"/>
      <c r="Q50" s="390"/>
      <c r="R50" s="390"/>
      <c r="S50" s="390"/>
      <c r="T50" s="390"/>
      <c r="U50" s="390"/>
      <c r="V50" s="390"/>
      <c r="W50" s="390"/>
      <c r="X50" s="390"/>
      <c r="Y50" s="390"/>
    </row>
    <row r="51" spans="1:25" ht="55.35" customHeight="1">
      <c r="A51" s="390"/>
      <c r="B51" s="575" t="s">
        <v>1161</v>
      </c>
      <c r="C51" s="575"/>
      <c r="D51" s="575"/>
      <c r="E51" s="141"/>
      <c r="F51" s="141"/>
      <c r="G51" s="430"/>
      <c r="H51" s="430"/>
      <c r="I51" s="430"/>
      <c r="J51" s="142"/>
      <c r="K51" s="142"/>
      <c r="L51" s="393"/>
      <c r="M51" s="393"/>
      <c r="N51" s="393"/>
      <c r="O51" s="390"/>
      <c r="P51" s="390"/>
      <c r="Q51" s="390"/>
      <c r="R51" s="390"/>
      <c r="S51" s="390"/>
      <c r="T51" s="390"/>
      <c r="U51" s="390"/>
      <c r="V51" s="390"/>
      <c r="W51" s="390"/>
      <c r="X51" s="390"/>
      <c r="Y51" s="390"/>
    </row>
    <row r="52" spans="1:25" ht="397.9" customHeight="1">
      <c r="A52" s="390"/>
      <c r="B52" s="573" t="s">
        <v>1162</v>
      </c>
      <c r="C52" s="573"/>
      <c r="D52" s="573"/>
      <c r="E52" s="578" t="s">
        <v>1163</v>
      </c>
      <c r="F52" s="139" t="s">
        <v>1164</v>
      </c>
      <c r="G52" s="431" t="s">
        <v>1165</v>
      </c>
      <c r="H52" s="431" t="s">
        <v>1165</v>
      </c>
      <c r="I52" s="431" t="s">
        <v>1165</v>
      </c>
      <c r="J52" s="294" t="s">
        <v>1165</v>
      </c>
      <c r="K52" s="293"/>
      <c r="L52" s="393"/>
      <c r="M52" s="393"/>
      <c r="N52" s="393"/>
      <c r="O52" s="390"/>
      <c r="P52" s="390"/>
      <c r="Q52" s="390"/>
      <c r="R52" s="390"/>
      <c r="S52" s="390"/>
      <c r="T52" s="390"/>
      <c r="U52" s="390"/>
      <c r="V52" s="390"/>
      <c r="W52" s="390"/>
      <c r="X52" s="390"/>
      <c r="Y52" s="390"/>
    </row>
    <row r="53" spans="1:25" ht="209.65" customHeight="1">
      <c r="A53" s="390"/>
      <c r="B53" s="573" t="s">
        <v>1166</v>
      </c>
      <c r="C53" s="573"/>
      <c r="D53" s="573"/>
      <c r="E53" s="579"/>
      <c r="F53" s="139" t="s">
        <v>1167</v>
      </c>
      <c r="G53" s="140" t="s">
        <v>1168</v>
      </c>
      <c r="H53" s="431" t="s">
        <v>1168</v>
      </c>
      <c r="I53" s="431" t="s">
        <v>1168</v>
      </c>
      <c r="J53" s="294" t="s">
        <v>1168</v>
      </c>
      <c r="K53" s="293"/>
      <c r="L53" s="393"/>
      <c r="M53" s="393"/>
      <c r="N53" s="393"/>
      <c r="O53" s="390"/>
      <c r="P53" s="390"/>
      <c r="Q53" s="390"/>
      <c r="R53" s="390"/>
      <c r="S53" s="390"/>
      <c r="T53" s="390"/>
      <c r="U53" s="390"/>
      <c r="V53" s="390"/>
      <c r="W53" s="390"/>
      <c r="X53" s="390"/>
      <c r="Y53" s="390"/>
    </row>
    <row r="54" spans="1:25" ht="180.4" customHeight="1">
      <c r="A54" s="390"/>
      <c r="B54" s="573" t="s">
        <v>1169</v>
      </c>
      <c r="C54" s="573"/>
      <c r="D54" s="573"/>
      <c r="E54" s="580"/>
      <c r="F54" s="139" t="s">
        <v>1170</v>
      </c>
      <c r="G54" s="140" t="s">
        <v>1171</v>
      </c>
      <c r="H54" s="431" t="s">
        <v>1171</v>
      </c>
      <c r="I54" s="431" t="s">
        <v>1171</v>
      </c>
      <c r="J54" s="294" t="s">
        <v>1171</v>
      </c>
      <c r="K54" s="293"/>
      <c r="L54" s="393"/>
      <c r="M54" s="393"/>
      <c r="N54" s="393"/>
      <c r="O54" s="390"/>
      <c r="P54" s="390"/>
      <c r="Q54" s="390"/>
      <c r="R54" s="390"/>
      <c r="S54" s="390"/>
      <c r="T54" s="390"/>
      <c r="U54" s="390"/>
      <c r="V54" s="390"/>
      <c r="W54" s="390"/>
      <c r="X54" s="390"/>
      <c r="Y54" s="390"/>
    </row>
    <row r="55" spans="1:25" ht="14.25" customHeight="1">
      <c r="A55" s="390"/>
      <c r="B55" s="393"/>
      <c r="C55" s="393"/>
      <c r="D55" s="393"/>
      <c r="E55" s="393"/>
      <c r="F55" s="393"/>
      <c r="G55" s="395"/>
      <c r="H55" s="395"/>
      <c r="I55" s="395"/>
      <c r="J55" s="393"/>
      <c r="K55" s="93"/>
      <c r="L55" s="393"/>
      <c r="M55" s="393"/>
      <c r="N55" s="393"/>
      <c r="O55" s="390"/>
      <c r="P55" s="390"/>
      <c r="Q55" s="390"/>
      <c r="R55" s="390"/>
      <c r="S55" s="390"/>
      <c r="T55" s="390"/>
      <c r="U55" s="390"/>
      <c r="V55" s="390"/>
      <c r="W55" s="390"/>
      <c r="X55" s="390"/>
      <c r="Y55" s="390"/>
    </row>
    <row r="56" spans="1:25" ht="14.25" customHeight="1">
      <c r="A56" s="390"/>
      <c r="B56" s="393"/>
      <c r="C56" s="393"/>
      <c r="D56" s="393"/>
      <c r="E56" s="393"/>
      <c r="F56" s="393"/>
      <c r="G56" s="393"/>
      <c r="H56" s="393"/>
      <c r="I56" s="393"/>
      <c r="J56" s="393"/>
      <c r="K56" s="93"/>
      <c r="L56" s="393"/>
      <c r="M56" s="393"/>
      <c r="N56" s="393"/>
      <c r="O56" s="390"/>
      <c r="P56" s="390"/>
      <c r="Q56" s="390"/>
      <c r="R56" s="390"/>
      <c r="S56" s="390"/>
      <c r="T56" s="390"/>
      <c r="U56" s="390"/>
      <c r="V56" s="390"/>
      <c r="W56" s="390"/>
      <c r="X56" s="390"/>
      <c r="Y56" s="390"/>
    </row>
    <row r="57" spans="1:25" ht="14.25" customHeight="1">
      <c r="A57" s="390"/>
      <c r="B57" s="393"/>
      <c r="C57" s="393"/>
      <c r="D57" s="393"/>
      <c r="E57" s="393"/>
      <c r="F57" s="393"/>
      <c r="G57" s="393"/>
      <c r="H57" s="393"/>
      <c r="I57" s="393"/>
      <c r="J57" s="393"/>
      <c r="K57" s="93"/>
      <c r="L57" s="393"/>
      <c r="M57" s="393"/>
      <c r="N57" s="393"/>
      <c r="O57" s="390"/>
      <c r="P57" s="390"/>
      <c r="Q57" s="390"/>
      <c r="R57" s="390"/>
      <c r="S57" s="390"/>
      <c r="T57" s="390"/>
      <c r="U57" s="390"/>
      <c r="V57" s="390"/>
      <c r="W57" s="390"/>
      <c r="X57" s="390"/>
      <c r="Y57" s="390"/>
    </row>
    <row r="58" spans="1:25" ht="14.25" customHeight="1">
      <c r="A58" s="390"/>
      <c r="B58" s="393"/>
      <c r="C58" s="393"/>
      <c r="D58" s="393"/>
      <c r="E58" s="393"/>
      <c r="F58" s="393"/>
      <c r="G58" s="393"/>
      <c r="H58" s="393"/>
      <c r="I58" s="393"/>
      <c r="J58" s="393"/>
      <c r="K58" s="93"/>
      <c r="L58" s="393"/>
      <c r="M58" s="393"/>
      <c r="N58" s="393"/>
      <c r="O58" s="390"/>
      <c r="P58" s="390"/>
      <c r="Q58" s="390"/>
      <c r="R58" s="390"/>
      <c r="S58" s="390"/>
      <c r="T58" s="390"/>
      <c r="U58" s="390"/>
      <c r="V58" s="390"/>
      <c r="W58" s="390"/>
      <c r="X58" s="390"/>
      <c r="Y58" s="390"/>
    </row>
    <row r="59" spans="1:25" ht="14.25" customHeight="1">
      <c r="A59" s="390"/>
      <c r="B59" s="393"/>
      <c r="C59" s="393"/>
      <c r="D59" s="393"/>
      <c r="E59" s="393"/>
      <c r="F59" s="393"/>
      <c r="G59" s="393"/>
      <c r="H59" s="393"/>
      <c r="I59" s="393"/>
      <c r="J59" s="393"/>
      <c r="K59" s="393"/>
      <c r="L59" s="393"/>
      <c r="M59" s="393"/>
      <c r="N59" s="393"/>
      <c r="O59" s="390"/>
      <c r="P59" s="390"/>
      <c r="Q59" s="390"/>
      <c r="R59" s="390"/>
      <c r="S59" s="390"/>
      <c r="T59" s="390"/>
      <c r="U59" s="390"/>
      <c r="V59" s="390"/>
      <c r="W59" s="390"/>
      <c r="X59" s="390"/>
      <c r="Y59" s="390"/>
    </row>
    <row r="60" spans="1:25" ht="14.25" customHeight="1">
      <c r="A60" s="390"/>
      <c r="B60" s="393"/>
      <c r="C60" s="393"/>
      <c r="D60" s="393"/>
      <c r="E60" s="393"/>
      <c r="F60" s="393"/>
      <c r="G60" s="393"/>
      <c r="H60" s="393"/>
      <c r="I60" s="393"/>
      <c r="J60" s="393"/>
      <c r="K60" s="393"/>
      <c r="L60" s="393"/>
      <c r="M60" s="393"/>
      <c r="N60" s="393"/>
      <c r="O60" s="390"/>
      <c r="P60" s="390"/>
      <c r="Q60" s="390"/>
      <c r="R60" s="390"/>
      <c r="S60" s="390"/>
      <c r="T60" s="390"/>
      <c r="U60" s="390"/>
      <c r="V60" s="390"/>
      <c r="W60" s="390"/>
      <c r="X60" s="390"/>
      <c r="Y60" s="390"/>
    </row>
    <row r="61" spans="1:25" ht="14.25" customHeight="1">
      <c r="A61" s="390"/>
      <c r="B61" s="393"/>
      <c r="C61" s="393"/>
      <c r="D61" s="393"/>
      <c r="E61" s="393"/>
      <c r="F61" s="393"/>
      <c r="G61" s="393"/>
      <c r="H61" s="393"/>
      <c r="I61" s="393"/>
      <c r="J61" s="393"/>
      <c r="K61" s="393"/>
      <c r="L61" s="393"/>
      <c r="M61" s="393"/>
      <c r="N61" s="393"/>
      <c r="O61" s="390"/>
      <c r="P61" s="390"/>
      <c r="Q61" s="390"/>
      <c r="R61" s="390"/>
      <c r="S61" s="390"/>
      <c r="T61" s="390"/>
      <c r="U61" s="390"/>
      <c r="V61" s="390"/>
      <c r="W61" s="390"/>
      <c r="X61" s="390"/>
      <c r="Y61" s="390"/>
    </row>
    <row r="62" spans="1:25" ht="14.25" customHeight="1">
      <c r="A62" s="39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row>
    <row r="63" spans="1:25" ht="14.25" customHeight="1">
      <c r="A63" s="39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row>
    <row r="64" spans="1:25" ht="14.25" customHeight="1">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row>
    <row r="65" spans="1:25" ht="14.25" customHeight="1">
      <c r="A65" s="39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row>
    <row r="66" spans="1:25" ht="14.25" customHeight="1">
      <c r="A66" s="39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row>
    <row r="67" spans="1:25" ht="14.25" customHeight="1">
      <c r="A67" s="39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row>
    <row r="68" spans="1:25" ht="14.25" customHeight="1">
      <c r="A68" s="39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row>
    <row r="69" spans="1:25" ht="14.25" customHeight="1">
      <c r="A69" s="39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row>
    <row r="70" spans="1:25" ht="14.25" customHeight="1">
      <c r="A70" s="39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row>
    <row r="71" spans="1:25" ht="14.25" customHeight="1">
      <c r="A71" s="39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row>
    <row r="72" spans="1:25" ht="14.25" customHeight="1">
      <c r="A72" s="39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row>
    <row r="73" spans="1:25" ht="14.25" customHeight="1">
      <c r="A73" s="39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row>
    <row r="74" spans="1:25" ht="14.25" customHeight="1">
      <c r="A74" s="39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row>
    <row r="75" spans="1:25" ht="14.25" customHeight="1">
      <c r="A75" s="39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row>
    <row r="76" spans="1:25" ht="14.25" customHeight="1">
      <c r="A76" s="39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row>
    <row r="77" spans="1:25" ht="14.25" customHeight="1">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row>
    <row r="78" spans="1:25" ht="14.25" customHeight="1">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row>
    <row r="79" spans="1:25" ht="14.25" customHeight="1">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row>
    <row r="80" spans="1:25" ht="14.25" customHeight="1">
      <c r="A80" s="39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row>
    <row r="81" spans="1:25" ht="14.25" customHeight="1">
      <c r="A81" s="39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row>
    <row r="82" spans="1:25" ht="14.25" customHeight="1">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row>
    <row r="83" spans="1:25" ht="14.25" customHeight="1">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row>
    <row r="84" spans="1:25" ht="14.25" customHeight="1">
      <c r="A84" s="39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row>
    <row r="85" spans="1:25" ht="14.25" customHeight="1">
      <c r="A85" s="39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row>
    <row r="86" spans="1:25" ht="14.25" customHeight="1">
      <c r="A86" s="39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row>
    <row r="87" spans="1:25" ht="14.25" customHeight="1">
      <c r="A87" s="39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row>
    <row r="88" spans="1:25" ht="14.25" customHeight="1">
      <c r="A88" s="39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row>
    <row r="89" spans="1:25" ht="14.25" customHeight="1">
      <c r="A89" s="39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row>
    <row r="90" spans="1:25" ht="14.25" customHeight="1">
      <c r="A90" s="39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row>
    <row r="91" spans="1:25" ht="14.25" customHeight="1">
      <c r="A91" s="39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row>
    <row r="92" spans="1:25" ht="14.25" customHeight="1">
      <c r="A92" s="39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row>
    <row r="93" spans="1:25" ht="14.25" customHeight="1">
      <c r="A93" s="39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row>
    <row r="94" spans="1:25" ht="14.25" customHeight="1">
      <c r="A94" s="39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row>
    <row r="95" spans="1:25" ht="14.25" customHeight="1">
      <c r="A95" s="39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row>
    <row r="96" spans="1:25" ht="14.25" customHeight="1">
      <c r="A96" s="39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row>
    <row r="97" spans="1:25" ht="14.25" customHeight="1">
      <c r="A97" s="39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row>
    <row r="98" spans="1:25" ht="14.25" customHeight="1">
      <c r="A98" s="39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row>
    <row r="99" spans="1:25" ht="14.25" customHeight="1">
      <c r="A99" s="39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row>
    <row r="100" spans="1:25" ht="14.25" customHeight="1">
      <c r="A100" s="39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row>
    <row r="101" spans="1:25" ht="14.25" customHeight="1">
      <c r="A101" s="39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row>
    <row r="102" spans="1:25" ht="14.25" customHeight="1">
      <c r="A102" s="39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row>
    <row r="103" spans="1:25" ht="14.25" customHeight="1">
      <c r="A103" s="39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row>
    <row r="104" spans="1:25" ht="14.25" customHeight="1">
      <c r="A104" s="39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row>
    <row r="105" spans="1:25" ht="14.25" customHeight="1">
      <c r="A105" s="39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row>
    <row r="106" spans="1:25" ht="14.25" customHeight="1">
      <c r="A106" s="39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row>
    <row r="107" spans="1:25" ht="14.25" customHeight="1">
      <c r="A107" s="39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row>
    <row r="108" spans="1:25" ht="14.25" customHeight="1">
      <c r="A108" s="39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row>
    <row r="109" spans="1:25" ht="14.25" customHeight="1">
      <c r="A109" s="39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row>
    <row r="110" spans="1:25" ht="14.25" customHeight="1">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row>
    <row r="111" spans="1:25" ht="14.25" customHeight="1">
      <c r="A111" s="39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row>
    <row r="112" spans="1:25" ht="14.25" customHeight="1">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row>
    <row r="113" spans="1:25" ht="14.25" customHeight="1">
      <c r="A113" s="39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row>
    <row r="114" spans="1:25" ht="14.25" customHeight="1">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row>
    <row r="115" spans="1:25" ht="14.25" customHeight="1">
      <c r="A115" s="39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row>
    <row r="116" spans="1:25" ht="14.25" customHeight="1">
      <c r="A116" s="39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row>
    <row r="117" spans="1:25" ht="14.25" customHeight="1">
      <c r="A117" s="39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row>
    <row r="118" spans="1:25" ht="14.25" customHeight="1">
      <c r="A118" s="39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row>
    <row r="119" spans="1:25" ht="14.25" customHeight="1">
      <c r="A119" s="39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row>
    <row r="120" spans="1:25" ht="14.25" customHeight="1">
      <c r="A120" s="39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row>
    <row r="121" spans="1:25" ht="14.25" customHeight="1">
      <c r="A121" s="39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row>
    <row r="122" spans="1:25" ht="14.25" customHeight="1">
      <c r="A122" s="390"/>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row>
    <row r="123" spans="1:25" ht="14.25" customHeight="1">
      <c r="A123" s="39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row>
    <row r="124" spans="1:25" ht="14.25" customHeight="1">
      <c r="A124" s="390"/>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row>
    <row r="125" spans="1:25" ht="14.25" customHeight="1">
      <c r="A125" s="390"/>
      <c r="B125" s="390"/>
      <c r="C125" s="390"/>
      <c r="D125" s="390"/>
      <c r="E125" s="390"/>
      <c r="F125" s="390"/>
      <c r="G125" s="390"/>
      <c r="H125" s="390"/>
      <c r="I125" s="390"/>
      <c r="J125" s="390"/>
      <c r="K125" s="390"/>
      <c r="L125" s="390"/>
      <c r="M125" s="390"/>
      <c r="N125" s="390"/>
      <c r="O125" s="390"/>
      <c r="P125" s="390"/>
      <c r="Q125" s="390"/>
      <c r="R125" s="390"/>
      <c r="S125" s="390"/>
      <c r="T125" s="390"/>
      <c r="U125" s="390"/>
      <c r="V125" s="390"/>
      <c r="W125" s="390"/>
      <c r="X125" s="390"/>
      <c r="Y125" s="390"/>
    </row>
    <row r="126" spans="1:25" ht="14.25" customHeight="1">
      <c r="A126" s="390"/>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row>
    <row r="127" spans="1:25" ht="14.25" customHeight="1">
      <c r="A127" s="39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row>
    <row r="128" spans="1:25" ht="14.25" customHeight="1">
      <c r="A128" s="390"/>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row>
    <row r="129" spans="1:25" ht="14.25" customHeight="1">
      <c r="A129" s="390"/>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row>
    <row r="130" spans="1:25" ht="14.25" customHeight="1">
      <c r="A130" s="390"/>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row>
    <row r="131" spans="1:25" ht="14.25" customHeight="1">
      <c r="A131" s="390"/>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row>
    <row r="132" spans="1:25" ht="14.25" customHeight="1">
      <c r="A132" s="390"/>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row>
    <row r="133" spans="1:25" ht="14.25" customHeight="1">
      <c r="A133" s="390"/>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row>
    <row r="134" spans="1:25" ht="14.25" customHeight="1">
      <c r="A134" s="390"/>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row>
    <row r="135" spans="1:25" ht="14.25" customHeight="1">
      <c r="A135" s="39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row>
    <row r="136" spans="1:25" ht="14.25" customHeight="1">
      <c r="A136" s="390"/>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row>
    <row r="137" spans="1:25" ht="14.25" customHeight="1">
      <c r="A137" s="390"/>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row>
    <row r="138" spans="1:25" ht="14.25" customHeight="1">
      <c r="A138" s="390"/>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row>
    <row r="139" spans="1:25" ht="14.25" customHeight="1">
      <c r="A139" s="390"/>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row>
    <row r="140" spans="1:25" ht="14.2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row>
    <row r="141" spans="1:25" ht="14.2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row>
    <row r="142" spans="1:25" ht="14.2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row>
    <row r="143" spans="1:25" ht="14.25" customHeight="1">
      <c r="A143" s="390"/>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row>
    <row r="144" spans="1:25" ht="14.25" customHeight="1">
      <c r="A144" s="39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row>
    <row r="145" spans="1:25" ht="14.25" customHeight="1">
      <c r="A145" s="390"/>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row>
    <row r="146" spans="1:25" ht="14.25" customHeight="1">
      <c r="A146" s="390"/>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row>
    <row r="147" spans="1:25" ht="14.25" customHeight="1">
      <c r="A147" s="390"/>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row>
    <row r="148" spans="1:25" ht="14.25" customHeight="1">
      <c r="A148" s="390"/>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row>
    <row r="149" spans="1:25" ht="14.25" customHeight="1">
      <c r="A149" s="390"/>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row>
    <row r="150" spans="1:25" ht="14.25" customHeight="1">
      <c r="A150" s="39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row>
    <row r="151" spans="1:25" ht="14.25" customHeight="1">
      <c r="A151" s="390"/>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row>
    <row r="152" spans="1:25" ht="14.25" customHeight="1">
      <c r="A152" s="390"/>
      <c r="B152" s="390"/>
      <c r="C152" s="390"/>
      <c r="D152" s="390"/>
      <c r="E152" s="390"/>
      <c r="F152" s="390"/>
      <c r="G152" s="390"/>
      <c r="H152" s="390"/>
      <c r="I152" s="390"/>
      <c r="J152" s="390"/>
      <c r="K152" s="390"/>
      <c r="L152" s="390"/>
      <c r="M152" s="390"/>
      <c r="N152" s="390"/>
      <c r="O152" s="390"/>
      <c r="P152" s="390"/>
      <c r="Q152" s="390"/>
      <c r="R152" s="390"/>
      <c r="S152" s="390"/>
      <c r="T152" s="390"/>
      <c r="U152" s="390"/>
      <c r="V152" s="390"/>
      <c r="W152" s="390"/>
      <c r="X152" s="390"/>
      <c r="Y152" s="390"/>
    </row>
    <row r="153" spans="1:25" ht="14.25" customHeight="1">
      <c r="A153" s="390"/>
      <c r="B153" s="390"/>
      <c r="C153" s="390"/>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row>
    <row r="154" spans="1:25" ht="14.25" customHeight="1">
      <c r="A154" s="390"/>
      <c r="B154" s="390"/>
      <c r="C154" s="390"/>
      <c r="D154" s="390"/>
      <c r="E154" s="390"/>
      <c r="F154" s="390"/>
      <c r="G154" s="390"/>
      <c r="H154" s="390"/>
      <c r="I154" s="390"/>
      <c r="J154" s="390"/>
      <c r="K154" s="390"/>
      <c r="L154" s="390"/>
      <c r="M154" s="390"/>
      <c r="N154" s="390"/>
      <c r="O154" s="390"/>
      <c r="P154" s="390"/>
      <c r="Q154" s="390"/>
      <c r="R154" s="390"/>
      <c r="S154" s="390"/>
      <c r="T154" s="390"/>
      <c r="U154" s="390"/>
      <c r="V154" s="390"/>
      <c r="W154" s="390"/>
      <c r="X154" s="390"/>
      <c r="Y154" s="390"/>
    </row>
    <row r="155" spans="1:25" ht="14.25" customHeight="1">
      <c r="A155" s="390"/>
      <c r="B155" s="390"/>
      <c r="C155" s="390"/>
      <c r="D155" s="390"/>
      <c r="E155" s="390"/>
      <c r="F155" s="390"/>
      <c r="G155" s="390"/>
      <c r="H155" s="390"/>
      <c r="I155" s="390"/>
      <c r="J155" s="390"/>
      <c r="K155" s="390"/>
      <c r="L155" s="390"/>
      <c r="M155" s="390"/>
      <c r="N155" s="390"/>
      <c r="O155" s="390"/>
      <c r="P155" s="390"/>
      <c r="Q155" s="390"/>
      <c r="R155" s="390"/>
      <c r="S155" s="390"/>
      <c r="T155" s="390"/>
      <c r="U155" s="390"/>
      <c r="V155" s="390"/>
      <c r="W155" s="390"/>
      <c r="X155" s="390"/>
      <c r="Y155" s="390"/>
    </row>
    <row r="156" spans="1:25" ht="14.25" customHeight="1">
      <c r="A156" s="390"/>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row>
    <row r="157" spans="1:25" ht="14.25" customHeight="1">
      <c r="A157" s="390"/>
      <c r="B157" s="390"/>
      <c r="C157" s="390"/>
      <c r="D157" s="390"/>
      <c r="E157" s="390"/>
      <c r="F157" s="390"/>
      <c r="G157" s="390"/>
      <c r="H157" s="390"/>
      <c r="I157" s="390"/>
      <c r="J157" s="390"/>
      <c r="K157" s="390"/>
      <c r="L157" s="390"/>
      <c r="M157" s="390"/>
      <c r="N157" s="390"/>
      <c r="O157" s="390"/>
      <c r="P157" s="390"/>
      <c r="Q157" s="390"/>
      <c r="R157" s="390"/>
      <c r="S157" s="390"/>
      <c r="T157" s="390"/>
      <c r="U157" s="390"/>
      <c r="V157" s="390"/>
      <c r="W157" s="390"/>
      <c r="X157" s="390"/>
      <c r="Y157" s="390"/>
    </row>
    <row r="158" spans="1:25" ht="14.25" customHeight="1">
      <c r="A158" s="390"/>
      <c r="B158" s="390"/>
      <c r="C158" s="390"/>
      <c r="D158" s="390"/>
      <c r="E158" s="390"/>
      <c r="F158" s="390"/>
      <c r="G158" s="390"/>
      <c r="H158" s="390"/>
      <c r="I158" s="390"/>
      <c r="J158" s="390"/>
      <c r="K158" s="390"/>
      <c r="L158" s="390"/>
      <c r="M158" s="390"/>
      <c r="N158" s="390"/>
      <c r="O158" s="390"/>
      <c r="P158" s="390"/>
      <c r="Q158" s="390"/>
      <c r="R158" s="390"/>
      <c r="S158" s="390"/>
      <c r="T158" s="390"/>
      <c r="U158" s="390"/>
      <c r="V158" s="390"/>
      <c r="W158" s="390"/>
      <c r="X158" s="390"/>
      <c r="Y158" s="390"/>
    </row>
    <row r="159" spans="1:25" ht="14.25" customHeight="1">
      <c r="A159" s="390"/>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row>
    <row r="160" spans="1:25" ht="14.25" customHeight="1">
      <c r="A160" s="390"/>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row>
    <row r="161" spans="1:25" ht="14.25" customHeight="1">
      <c r="A161" s="390"/>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row>
    <row r="162" spans="1:25" ht="14.25" customHeight="1">
      <c r="A162" s="390"/>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row>
    <row r="163" spans="1:25" ht="14.25" customHeight="1">
      <c r="A163" s="390"/>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row>
    <row r="164" spans="1:25" ht="14.25" customHeight="1">
      <c r="A164" s="390"/>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row>
    <row r="165" spans="1:25" ht="14.25" customHeight="1">
      <c r="A165" s="390"/>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row>
    <row r="166" spans="1:25" ht="14.25" customHeight="1">
      <c r="A166" s="390"/>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row>
    <row r="167" spans="1:25" ht="14.25" customHeight="1">
      <c r="A167" s="390"/>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row>
    <row r="168" spans="1:25" ht="14.25" customHeight="1">
      <c r="A168" s="390"/>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row>
    <row r="169" spans="1:25" ht="14.25" customHeight="1">
      <c r="A169" s="390"/>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row>
    <row r="170" spans="1:25" ht="14.25" customHeight="1">
      <c r="A170" s="390"/>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row>
    <row r="171" spans="1:25" ht="14.25" customHeight="1">
      <c r="A171" s="390"/>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row>
    <row r="172" spans="1:25" ht="14.25" customHeight="1">
      <c r="A172" s="390"/>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row>
    <row r="173" spans="1:25" ht="14.25" customHeight="1">
      <c r="A173" s="390"/>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row>
    <row r="174" spans="1:25" ht="14.25" customHeight="1">
      <c r="A174" s="390"/>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row>
    <row r="175" spans="1:25" ht="14.25" customHeight="1">
      <c r="A175" s="390"/>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row>
    <row r="176" spans="1:25" ht="14.25" customHeight="1">
      <c r="A176" s="390"/>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row>
    <row r="177" spans="1:25" ht="14.25" customHeight="1">
      <c r="A177" s="390"/>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row>
    <row r="178" spans="1:25" ht="14.25" customHeight="1">
      <c r="A178" s="390"/>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row>
    <row r="179" spans="1:25" ht="14.25" customHeight="1">
      <c r="A179" s="390"/>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row>
    <row r="180" spans="1:25" ht="14.25" customHeight="1">
      <c r="A180" s="390"/>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row>
    <row r="181" spans="1:25" ht="14.25" customHeight="1">
      <c r="A181" s="390"/>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row>
    <row r="182" spans="1:25" ht="14.25" customHeight="1">
      <c r="A182" s="390"/>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row>
    <row r="183" spans="1:25" ht="14.25" customHeight="1">
      <c r="A183" s="390"/>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row>
    <row r="184" spans="1:25" ht="14.25" customHeight="1">
      <c r="A184" s="390"/>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row>
    <row r="185" spans="1:25" ht="14.25" customHeight="1">
      <c r="A185" s="390"/>
      <c r="B185" s="390"/>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row>
    <row r="186" spans="1:25" ht="14.25" customHeight="1">
      <c r="A186" s="390"/>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c r="Y186" s="390"/>
    </row>
    <row r="187" spans="1:25" ht="14.25" customHeight="1">
      <c r="A187" s="390"/>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row>
    <row r="188" spans="1:25" ht="14.25" customHeight="1">
      <c r="A188" s="390"/>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row>
    <row r="189" spans="1:25" ht="14.25" customHeight="1">
      <c r="A189" s="390"/>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row>
    <row r="190" spans="1:25" ht="14.25" customHeight="1">
      <c r="A190" s="390"/>
      <c r="B190" s="390"/>
      <c r="C190" s="390"/>
      <c r="D190" s="390"/>
      <c r="E190" s="390"/>
      <c r="F190" s="390"/>
      <c r="G190" s="390"/>
      <c r="H190" s="390"/>
      <c r="I190" s="390"/>
      <c r="J190" s="390"/>
      <c r="K190" s="390"/>
      <c r="L190" s="390"/>
      <c r="M190" s="390"/>
      <c r="N190" s="390"/>
      <c r="O190" s="390"/>
      <c r="P190" s="390"/>
      <c r="Q190" s="390"/>
      <c r="R190" s="390"/>
      <c r="S190" s="390"/>
      <c r="T190" s="390"/>
      <c r="U190" s="390"/>
      <c r="V190" s="390"/>
      <c r="W190" s="390"/>
      <c r="X190" s="390"/>
      <c r="Y190" s="390"/>
    </row>
    <row r="191" spans="1:25" ht="14.25" customHeight="1">
      <c r="A191" s="390"/>
      <c r="B191" s="390"/>
      <c r="C191" s="390"/>
      <c r="D191" s="390"/>
      <c r="E191" s="390"/>
      <c r="F191" s="390"/>
      <c r="G191" s="390"/>
      <c r="H191" s="390"/>
      <c r="I191" s="390"/>
      <c r="J191" s="390"/>
      <c r="K191" s="390"/>
      <c r="L191" s="390"/>
      <c r="M191" s="390"/>
      <c r="N191" s="390"/>
      <c r="O191" s="390"/>
      <c r="P191" s="390"/>
      <c r="Q191" s="390"/>
      <c r="R191" s="390"/>
      <c r="S191" s="390"/>
      <c r="T191" s="390"/>
      <c r="U191" s="390"/>
      <c r="V191" s="390"/>
      <c r="W191" s="390"/>
      <c r="X191" s="390"/>
      <c r="Y191" s="390"/>
    </row>
    <row r="192" spans="1:25" ht="14.25" customHeight="1">
      <c r="A192" s="390"/>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row>
    <row r="193" spans="1:25" ht="14.25" customHeight="1">
      <c r="A193" s="390"/>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row>
    <row r="194" spans="1:25" ht="14.25" customHeight="1">
      <c r="A194" s="390"/>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row>
    <row r="195" spans="1:25" ht="14.25" customHeight="1">
      <c r="A195" s="390"/>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row>
    <row r="196" spans="1:25" ht="14.25" customHeight="1">
      <c r="A196" s="390"/>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row>
    <row r="197" spans="1:25" ht="14.25" customHeight="1">
      <c r="A197" s="390"/>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row>
    <row r="198" spans="1:25" ht="14.25" customHeight="1">
      <c r="A198" s="390"/>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row>
    <row r="199" spans="1:25" ht="14.25" customHeight="1">
      <c r="A199" s="390"/>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row>
    <row r="200" spans="1:25" ht="14.25" customHeight="1">
      <c r="A200" s="390"/>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row>
    <row r="201" spans="1:25" ht="14.25" customHeight="1">
      <c r="A201" s="390"/>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row>
    <row r="202" spans="1:25" ht="14.25" customHeight="1">
      <c r="A202" s="390"/>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row>
    <row r="203" spans="1:25" ht="14.25" customHeight="1">
      <c r="A203" s="390"/>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row>
    <row r="204" spans="1:25" ht="14.25" customHeight="1">
      <c r="A204" s="39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row>
    <row r="205" spans="1:25" ht="14.25" customHeight="1">
      <c r="A205" s="390"/>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row>
    <row r="206" spans="1:25" ht="14.25" customHeight="1">
      <c r="A206" s="390"/>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row>
    <row r="207" spans="1:25" ht="14.25" customHeight="1">
      <c r="A207" s="390"/>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row>
    <row r="208" spans="1:25" ht="14.25" customHeight="1">
      <c r="A208" s="390"/>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row>
    <row r="209" spans="1:25" ht="14.25" customHeight="1">
      <c r="A209" s="390"/>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row>
    <row r="210" spans="1:25" ht="14.25" customHeight="1">
      <c r="A210" s="390"/>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row>
    <row r="211" spans="1:25" ht="14.25" customHeight="1">
      <c r="A211" s="390"/>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row>
    <row r="212" spans="1:25" ht="14.25" customHeight="1">
      <c r="A212" s="390"/>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row>
    <row r="213" spans="1:25" ht="14.25" customHeight="1">
      <c r="A213" s="390"/>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row>
    <row r="214" spans="1:25" ht="14.25" customHeight="1">
      <c r="A214" s="39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row>
    <row r="215" spans="1:25" ht="14.25" customHeight="1">
      <c r="A215" s="390"/>
      <c r="B215" s="390"/>
      <c r="C215" s="390"/>
      <c r="D215" s="390"/>
      <c r="E215" s="390"/>
      <c r="F215" s="390"/>
      <c r="G215" s="390"/>
      <c r="H215" s="390"/>
      <c r="I215" s="390"/>
      <c r="J215" s="390"/>
      <c r="K215" s="390"/>
      <c r="L215" s="390"/>
      <c r="M215" s="390"/>
      <c r="N215" s="390"/>
      <c r="O215" s="390"/>
      <c r="P215" s="390"/>
      <c r="Q215" s="390"/>
      <c r="R215" s="390"/>
      <c r="S215" s="390"/>
      <c r="T215" s="390"/>
      <c r="U215" s="390"/>
      <c r="V215" s="390"/>
      <c r="W215" s="390"/>
      <c r="X215" s="390"/>
      <c r="Y215" s="390"/>
    </row>
    <row r="216" spans="1:25" ht="14.25" customHeight="1">
      <c r="A216" s="390"/>
      <c r="B216" s="390"/>
      <c r="C216" s="390"/>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row>
    <row r="217" spans="1:25" ht="14.25" customHeight="1">
      <c r="A217" s="390"/>
      <c r="B217" s="390"/>
      <c r="C217" s="390"/>
      <c r="D217" s="390"/>
      <c r="E217" s="390"/>
      <c r="F217" s="390"/>
      <c r="G217" s="390"/>
      <c r="H217" s="390"/>
      <c r="I217" s="390"/>
      <c r="J217" s="390"/>
      <c r="K217" s="390"/>
      <c r="L217" s="390"/>
      <c r="M217" s="390"/>
      <c r="N217" s="390"/>
      <c r="O217" s="390"/>
      <c r="P217" s="390"/>
      <c r="Q217" s="390"/>
      <c r="R217" s="390"/>
      <c r="S217" s="390"/>
      <c r="T217" s="390"/>
      <c r="U217" s="390"/>
      <c r="V217" s="390"/>
      <c r="W217" s="390"/>
      <c r="X217" s="390"/>
      <c r="Y217" s="390"/>
    </row>
    <row r="218" spans="1:25" ht="14.25" customHeight="1">
      <c r="A218" s="390"/>
      <c r="B218" s="390"/>
      <c r="C218" s="390"/>
      <c r="D218" s="390"/>
      <c r="E218" s="390"/>
      <c r="F218" s="390"/>
      <c r="G218" s="390"/>
      <c r="H218" s="390"/>
      <c r="I218" s="390"/>
      <c r="J218" s="390"/>
      <c r="K218" s="390"/>
      <c r="L218" s="390"/>
      <c r="M218" s="390"/>
      <c r="N218" s="390"/>
      <c r="O218" s="390"/>
      <c r="P218" s="390"/>
      <c r="Q218" s="390"/>
      <c r="R218" s="390"/>
      <c r="S218" s="390"/>
      <c r="T218" s="390"/>
      <c r="U218" s="390"/>
      <c r="V218" s="390"/>
      <c r="W218" s="390"/>
      <c r="X218" s="390"/>
      <c r="Y218" s="390"/>
    </row>
    <row r="219" spans="1:25" ht="14.25" customHeight="1">
      <c r="A219" s="390"/>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row>
    <row r="220" spans="1:25" ht="14.25" customHeight="1">
      <c r="A220" s="390"/>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row>
    <row r="221" spans="1:25" ht="14.25" customHeight="1">
      <c r="A221" s="390"/>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row>
    <row r="222" spans="1:25" ht="14.25" customHeight="1">
      <c r="A222" s="390"/>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row>
    <row r="223" spans="1:25" ht="14.25" customHeight="1">
      <c r="A223" s="390"/>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row>
    <row r="224" spans="1:25" ht="14.25" customHeight="1">
      <c r="A224" s="390"/>
      <c r="B224" s="390"/>
      <c r="C224" s="390"/>
      <c r="D224" s="390"/>
      <c r="E224" s="390"/>
      <c r="F224" s="390"/>
      <c r="G224" s="390"/>
      <c r="H224" s="390"/>
      <c r="I224" s="390"/>
      <c r="J224" s="390"/>
      <c r="K224" s="390"/>
      <c r="L224" s="390"/>
      <c r="M224" s="390"/>
      <c r="N224" s="390"/>
      <c r="O224" s="390"/>
      <c r="P224" s="390"/>
      <c r="Q224" s="390"/>
      <c r="R224" s="390"/>
      <c r="S224" s="390"/>
      <c r="T224" s="390"/>
      <c r="U224" s="390"/>
      <c r="V224" s="390"/>
      <c r="W224" s="390"/>
      <c r="X224" s="390"/>
      <c r="Y224" s="390"/>
    </row>
    <row r="225" spans="1:25" ht="14.25" customHeight="1">
      <c r="A225" s="390"/>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row>
    <row r="226" spans="1:25" ht="14.25" customHeight="1">
      <c r="A226" s="390"/>
      <c r="B226" s="390"/>
      <c r="C226" s="390"/>
      <c r="D226" s="390"/>
      <c r="E226" s="390"/>
      <c r="F226" s="390"/>
      <c r="G226" s="390"/>
      <c r="H226" s="390"/>
      <c r="I226" s="390"/>
      <c r="J226" s="390"/>
      <c r="K226" s="390"/>
      <c r="L226" s="390"/>
      <c r="M226" s="390"/>
      <c r="N226" s="390"/>
      <c r="O226" s="390"/>
      <c r="P226" s="390"/>
      <c r="Q226" s="390"/>
      <c r="R226" s="390"/>
      <c r="S226" s="390"/>
      <c r="T226" s="390"/>
      <c r="U226" s="390"/>
      <c r="V226" s="390"/>
      <c r="W226" s="390"/>
      <c r="X226" s="390"/>
      <c r="Y226" s="390"/>
    </row>
    <row r="227" spans="1:25" ht="14.25" customHeight="1">
      <c r="A227" s="390"/>
      <c r="B227" s="390"/>
      <c r="C227" s="390"/>
      <c r="D227" s="390"/>
      <c r="E227" s="390"/>
      <c r="F227" s="390"/>
      <c r="G227" s="390"/>
      <c r="H227" s="390"/>
      <c r="I227" s="390"/>
      <c r="J227" s="390"/>
      <c r="K227" s="390"/>
      <c r="L227" s="390"/>
      <c r="M227" s="390"/>
      <c r="N227" s="390"/>
      <c r="O227" s="390"/>
      <c r="P227" s="390"/>
      <c r="Q227" s="390"/>
      <c r="R227" s="390"/>
      <c r="S227" s="390"/>
      <c r="T227" s="390"/>
      <c r="U227" s="390"/>
      <c r="V227" s="390"/>
      <c r="W227" s="390"/>
      <c r="X227" s="390"/>
      <c r="Y227" s="390"/>
    </row>
    <row r="228" spans="1:25" ht="14.25" customHeight="1">
      <c r="A228" s="390"/>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row>
    <row r="229" spans="1:25" ht="14.25" customHeight="1">
      <c r="A229" s="390"/>
      <c r="B229" s="390"/>
      <c r="C229" s="390"/>
      <c r="D229" s="390"/>
      <c r="E229" s="390"/>
      <c r="F229" s="390"/>
      <c r="G229" s="390"/>
      <c r="H229" s="390"/>
      <c r="I229" s="390"/>
      <c r="J229" s="390"/>
      <c r="K229" s="390"/>
      <c r="L229" s="390"/>
      <c r="M229" s="390"/>
      <c r="N229" s="390"/>
      <c r="O229" s="390"/>
      <c r="P229" s="390"/>
      <c r="Q229" s="390"/>
      <c r="R229" s="390"/>
      <c r="S229" s="390"/>
      <c r="T229" s="390"/>
      <c r="U229" s="390"/>
      <c r="V229" s="390"/>
      <c r="W229" s="390"/>
      <c r="X229" s="390"/>
      <c r="Y229" s="390"/>
    </row>
    <row r="230" spans="1:25" ht="14.25" customHeight="1">
      <c r="A230" s="390"/>
      <c r="B230" s="390"/>
      <c r="C230" s="390"/>
      <c r="D230" s="390"/>
      <c r="E230" s="390"/>
      <c r="F230" s="390"/>
      <c r="G230" s="390"/>
      <c r="H230" s="390"/>
      <c r="I230" s="390"/>
      <c r="J230" s="390"/>
      <c r="K230" s="390"/>
      <c r="L230" s="390"/>
      <c r="M230" s="390"/>
      <c r="N230" s="390"/>
      <c r="O230" s="390"/>
      <c r="P230" s="390"/>
      <c r="Q230" s="390"/>
      <c r="R230" s="390"/>
      <c r="S230" s="390"/>
      <c r="T230" s="390"/>
      <c r="U230" s="390"/>
      <c r="V230" s="390"/>
      <c r="W230" s="390"/>
      <c r="X230" s="390"/>
      <c r="Y230" s="390"/>
    </row>
    <row r="231" spans="1:25" ht="14.25" customHeight="1">
      <c r="A231" s="390"/>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row>
    <row r="232" spans="1:25" ht="14.25" customHeight="1">
      <c r="A232" s="390"/>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row>
    <row r="233" spans="1:25" ht="14.25" customHeight="1">
      <c r="A233" s="390"/>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row>
    <row r="234" spans="1:25" ht="14.25" customHeight="1">
      <c r="A234" s="390"/>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row>
    <row r="235" spans="1:25" ht="14.25" customHeight="1">
      <c r="A235" s="390"/>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row>
    <row r="236" spans="1:25" ht="14.25" customHeight="1">
      <c r="A236" s="39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row>
    <row r="237" spans="1:25" ht="14.25" customHeight="1">
      <c r="A237" s="390"/>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row>
    <row r="238" spans="1:25" ht="14.25" customHeight="1">
      <c r="A238" s="390"/>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row>
    <row r="239" spans="1:25" ht="14.25" customHeight="1">
      <c r="A239" s="390"/>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row>
    <row r="240" spans="1:25" ht="14.25" customHeight="1">
      <c r="A240" s="390"/>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row>
    <row r="241" spans="1:25" ht="14.25" customHeight="1">
      <c r="A241" s="390"/>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row>
    <row r="242" spans="1:25" ht="14.25" customHeight="1">
      <c r="A242" s="390"/>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row>
    <row r="243" spans="1:25" ht="14.25" customHeight="1">
      <c r="A243" s="390"/>
      <c r="B243" s="390"/>
      <c r="C243" s="390"/>
      <c r="D243" s="390"/>
      <c r="E243" s="390"/>
      <c r="F243" s="390"/>
      <c r="G243" s="390"/>
      <c r="H243" s="390"/>
      <c r="I243" s="390"/>
      <c r="J243" s="390"/>
      <c r="K243" s="390"/>
      <c r="L243" s="390"/>
      <c r="M243" s="390"/>
      <c r="N243" s="390"/>
      <c r="O243" s="390"/>
      <c r="P243" s="390"/>
      <c r="Q243" s="390"/>
      <c r="R243" s="390"/>
      <c r="S243" s="390"/>
      <c r="T243" s="390"/>
      <c r="U243" s="390"/>
      <c r="V243" s="390"/>
      <c r="W243" s="390"/>
      <c r="X243" s="390"/>
      <c r="Y243" s="390"/>
    </row>
    <row r="244" spans="1:25" ht="14.25" customHeight="1">
      <c r="A244" s="390"/>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row>
    <row r="245" spans="1:25" ht="14.25" customHeight="1">
      <c r="A245" s="39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row>
    <row r="246" spans="1:25" ht="14.25" customHeight="1">
      <c r="A246" s="390"/>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row>
    <row r="247" spans="1:25" ht="14.25" customHeight="1">
      <c r="A247" s="390"/>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row>
    <row r="248" spans="1:25" ht="14.25" customHeight="1">
      <c r="A248" s="390"/>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row>
    <row r="249" spans="1:25" ht="14.25" customHeight="1">
      <c r="A249" s="390"/>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row>
    <row r="250" spans="1:25" ht="14.25" customHeight="1">
      <c r="A250" s="390"/>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row>
    <row r="251" spans="1:25" ht="14.25" customHeight="1">
      <c r="A251" s="39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row>
    <row r="252" spans="1:25" ht="14.25" customHeight="1">
      <c r="A252" s="39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row>
    <row r="253" spans="1:25" ht="14.25" customHeight="1">
      <c r="A253" s="39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row>
    <row r="254" spans="1:25" ht="14.25" customHeight="1">
      <c r="A254" s="39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row>
    <row r="255" spans="1:25" ht="14.25" customHeight="1">
      <c r="A255" s="39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row>
    <row r="256" spans="1:25" ht="14.25" customHeight="1">
      <c r="A256" s="39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row>
    <row r="257" spans="1:25" ht="14.25" customHeight="1">
      <c r="A257" s="39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row>
    <row r="258" spans="1:25" ht="14.25" customHeight="1">
      <c r="A258" s="39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row>
    <row r="259" spans="1:25" ht="14.25" customHeight="1">
      <c r="A259" s="39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row>
    <row r="260" spans="1:25" ht="14.25" customHeight="1">
      <c r="A260" s="39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row>
    <row r="261" spans="1:25" ht="14.25" customHeight="1">
      <c r="A261" s="39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row>
    <row r="262" spans="1:25" ht="14.25" customHeight="1">
      <c r="A262" s="39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row>
    <row r="263" spans="1:25" ht="14.25" customHeight="1">
      <c r="A263" s="39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row>
    <row r="264" spans="1:25" ht="14.25" customHeight="1">
      <c r="A264" s="39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row>
    <row r="265" spans="1:25" ht="14.25" customHeight="1">
      <c r="A265" s="39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row>
    <row r="266" spans="1:25" ht="14.25" customHeight="1">
      <c r="A266" s="39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row>
    <row r="267" spans="1:25" ht="14.25" customHeight="1">
      <c r="A267" s="39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row>
    <row r="268" spans="1:25" ht="14.25" customHeight="1">
      <c r="A268" s="39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row>
    <row r="269" spans="1:25" ht="14.25" customHeight="1">
      <c r="A269" s="39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row>
    <row r="270" spans="1:25" ht="14.25" customHeight="1">
      <c r="A270" s="39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row>
    <row r="271" spans="1:25" ht="14.25" customHeight="1">
      <c r="A271" s="39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row>
    <row r="272" spans="1:25" ht="14.25" customHeight="1">
      <c r="A272" s="39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row>
    <row r="273" spans="1:25" ht="14.25" customHeight="1">
      <c r="A273" s="39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row>
    <row r="274" spans="1:25" ht="14.25" customHeight="1">
      <c r="A274" s="39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row>
    <row r="275" spans="1:25" ht="14.25" customHeight="1">
      <c r="A275" s="39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row>
    <row r="276" spans="1:25" ht="14.25" customHeight="1">
      <c r="A276" s="39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row>
    <row r="277" spans="1:25" ht="14.25" customHeight="1">
      <c r="A277" s="39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row>
    <row r="278" spans="1:25" ht="14.25" customHeight="1">
      <c r="A278" s="39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row>
    <row r="279" spans="1:25" ht="14.25" customHeight="1">
      <c r="A279" s="39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row>
    <row r="280" spans="1:25" ht="14.25" customHeight="1">
      <c r="A280" s="39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row>
    <row r="281" spans="1:25" ht="14.25" customHeight="1">
      <c r="A281" s="39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row>
    <row r="282" spans="1:25" ht="14.25" customHeight="1">
      <c r="A282" s="39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row>
    <row r="283" spans="1:25" ht="14.25" customHeight="1">
      <c r="A283" s="39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row>
    <row r="284" spans="1:25" ht="14.25" customHeight="1">
      <c r="A284" s="39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row>
    <row r="285" spans="1:25" ht="14.25" customHeight="1">
      <c r="A285" s="39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row>
    <row r="286" spans="1:25" ht="14.25" customHeight="1">
      <c r="A286" s="39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row>
    <row r="287" spans="1:25" ht="14.25" customHeight="1">
      <c r="A287" s="39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row>
    <row r="288" spans="1:25" ht="14.25" customHeight="1">
      <c r="A288" s="39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row>
    <row r="289" spans="1:25" ht="14.25" customHeight="1">
      <c r="A289" s="39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row>
    <row r="290" spans="1:25" ht="14.25" customHeight="1">
      <c r="A290" s="39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row>
    <row r="291" spans="1:25" ht="14.25" customHeight="1">
      <c r="A291" s="39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row>
    <row r="292" spans="1:25" ht="14.25" customHeight="1">
      <c r="A292" s="39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row>
    <row r="293" spans="1:25" ht="14.25" customHeight="1">
      <c r="A293" s="39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row>
    <row r="294" spans="1:25" ht="14.25" customHeight="1">
      <c r="A294" s="39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row>
    <row r="295" spans="1:25" ht="14.25" customHeight="1">
      <c r="A295" s="39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row>
    <row r="296" spans="1:25" ht="14.25" customHeight="1">
      <c r="A296" s="39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row>
    <row r="297" spans="1:25" ht="14.25" customHeight="1">
      <c r="A297" s="39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row>
    <row r="298" spans="1:25" ht="14.25" customHeight="1">
      <c r="A298" s="39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row>
    <row r="299" spans="1:25" ht="14.25" customHeight="1">
      <c r="A299" s="39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row>
    <row r="300" spans="1:25" ht="14.25" customHeight="1">
      <c r="A300" s="39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row>
    <row r="301" spans="1:25" ht="14.25" customHeight="1">
      <c r="A301" s="39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row>
    <row r="302" spans="1:25" ht="14.25" customHeight="1">
      <c r="A302" s="39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row>
    <row r="303" spans="1:25" ht="14.25" customHeight="1">
      <c r="A303" s="39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row>
    <row r="304" spans="1:25" ht="14.25" customHeight="1">
      <c r="A304" s="39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row>
    <row r="305" spans="1:25" ht="14.25" customHeight="1">
      <c r="A305" s="39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row>
    <row r="306" spans="1:25" ht="14.25" customHeight="1">
      <c r="A306" s="39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row>
    <row r="307" spans="1:25" ht="14.25" customHeight="1">
      <c r="A307" s="39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row>
    <row r="308" spans="1:25" ht="14.25" customHeight="1">
      <c r="A308" s="39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row>
    <row r="309" spans="1:25" ht="14.25" customHeight="1">
      <c r="A309" s="39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row>
    <row r="310" spans="1:25" ht="14.25" customHeight="1">
      <c r="A310" s="39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row>
    <row r="311" spans="1:25" ht="14.25" customHeight="1">
      <c r="A311" s="39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row>
    <row r="312" spans="1:25" ht="14.25" customHeight="1">
      <c r="A312" s="39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row>
    <row r="313" spans="1:25" ht="14.25" customHeight="1">
      <c r="A313" s="39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row>
    <row r="314" spans="1:25" ht="14.25" customHeight="1">
      <c r="A314" s="39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row>
    <row r="315" spans="1:25" ht="14.25" customHeight="1">
      <c r="A315" s="39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row>
    <row r="316" spans="1:25" ht="14.25" customHeight="1">
      <c r="A316" s="39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row>
    <row r="317" spans="1:25" ht="14.25" customHeight="1">
      <c r="A317" s="39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row>
    <row r="318" spans="1:25" ht="14.25" customHeight="1">
      <c r="A318" s="39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row>
    <row r="319" spans="1:25" ht="14.25" customHeight="1">
      <c r="A319" s="39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row>
    <row r="320" spans="1:25" ht="14.25" customHeight="1">
      <c r="A320" s="39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row>
    <row r="321" spans="1:25" ht="14.25" customHeight="1">
      <c r="A321" s="39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row>
    <row r="322" spans="1:25" ht="14.25" customHeight="1">
      <c r="A322" s="39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row>
    <row r="323" spans="1:25" ht="14.25" customHeight="1">
      <c r="A323" s="39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row>
    <row r="324" spans="1:25" ht="14.25" customHeight="1">
      <c r="A324" s="39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row>
    <row r="325" spans="1:25" ht="14.25" customHeight="1">
      <c r="A325" s="39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row>
    <row r="326" spans="1:25" ht="14.25" customHeight="1">
      <c r="A326" s="39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row>
    <row r="327" spans="1:25" ht="14.25" customHeight="1">
      <c r="A327" s="39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row>
    <row r="328" spans="1:25" ht="14.25" customHeight="1">
      <c r="A328" s="39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row>
    <row r="329" spans="1:25" ht="14.25" customHeight="1">
      <c r="A329" s="39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row>
    <row r="330" spans="1:25" ht="14.25" customHeight="1">
      <c r="A330" s="39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row>
    <row r="331" spans="1:25" ht="14.25" customHeight="1">
      <c r="A331" s="39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row>
    <row r="332" spans="1:25" ht="14.25" customHeight="1">
      <c r="A332" s="39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row>
    <row r="333" spans="1:25" ht="14.25" customHeight="1">
      <c r="A333" s="39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row>
    <row r="334" spans="1:25" ht="14.25" customHeight="1">
      <c r="A334" s="39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row>
    <row r="335" spans="1:25" ht="14.25" customHeight="1">
      <c r="A335" s="39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row>
    <row r="336" spans="1:25" ht="14.25" customHeight="1">
      <c r="A336" s="39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row>
    <row r="337" spans="1:25" ht="14.25" customHeight="1">
      <c r="A337" s="39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row>
    <row r="338" spans="1:25" ht="14.25" customHeight="1">
      <c r="A338" s="39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row>
    <row r="339" spans="1:25" ht="14.25" customHeight="1">
      <c r="A339" s="39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row>
    <row r="340" spans="1:25" ht="14.25" customHeight="1">
      <c r="A340" s="39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row>
    <row r="341" spans="1:25" ht="14.25" customHeight="1">
      <c r="A341" s="39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row>
    <row r="342" spans="1:25" ht="14.25" customHeight="1">
      <c r="A342" s="39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row>
    <row r="343" spans="1:25" ht="14.25" customHeight="1">
      <c r="A343" s="39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row>
    <row r="344" spans="1:25" ht="14.25" customHeight="1">
      <c r="A344" s="39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row>
    <row r="345" spans="1:25" ht="14.25" customHeight="1">
      <c r="A345" s="39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row>
    <row r="346" spans="1:25" ht="14.25" customHeight="1">
      <c r="A346" s="39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row>
    <row r="347" spans="1:25" ht="14.25" customHeight="1">
      <c r="A347" s="39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row>
    <row r="348" spans="1:25" ht="14.25" customHeight="1">
      <c r="A348" s="39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row>
    <row r="349" spans="1:25" ht="14.25" customHeight="1">
      <c r="A349" s="39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row>
    <row r="350" spans="1:25" ht="14.25" customHeight="1">
      <c r="A350" s="39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row>
    <row r="351" spans="1:25" ht="14.25" customHeight="1">
      <c r="A351" s="39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row>
    <row r="352" spans="1:25" ht="14.25" customHeight="1">
      <c r="A352" s="39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row>
    <row r="353" spans="1:25" ht="14.25" customHeight="1">
      <c r="A353" s="39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row>
    <row r="354" spans="1:25" ht="14.25" customHeight="1">
      <c r="A354" s="39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row>
    <row r="355" spans="1:25" ht="14.25" customHeight="1">
      <c r="A355" s="39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row>
    <row r="356" spans="1:25" ht="14.25" customHeight="1">
      <c r="A356" s="39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row>
    <row r="357" spans="1:25" ht="14.25" customHeight="1">
      <c r="A357" s="39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row>
    <row r="358" spans="1:25" ht="14.25" customHeight="1">
      <c r="A358" s="39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row>
    <row r="359" spans="1:25" ht="14.25" customHeight="1">
      <c r="A359" s="39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row>
    <row r="360" spans="1:25" ht="14.25" customHeight="1">
      <c r="A360" s="39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row>
    <row r="361" spans="1:25" ht="14.25" customHeight="1">
      <c r="A361" s="39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row>
    <row r="362" spans="1:25" ht="14.25" customHeight="1">
      <c r="A362" s="39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row>
    <row r="363" spans="1:25" ht="14.25" customHeight="1">
      <c r="A363" s="39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row>
    <row r="364" spans="1:25" ht="14.25" customHeight="1">
      <c r="A364" s="39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row>
    <row r="365" spans="1:25" ht="14.25" customHeight="1">
      <c r="A365" s="39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row>
    <row r="366" spans="1:25" ht="14.25" customHeight="1">
      <c r="A366" s="39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row>
    <row r="367" spans="1:25" ht="14.25" customHeight="1">
      <c r="A367" s="39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row>
    <row r="368" spans="1:25" ht="14.25" customHeight="1">
      <c r="A368" s="39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row>
    <row r="369" spans="1:25" ht="14.25" customHeight="1">
      <c r="A369" s="39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row>
    <row r="370" spans="1:25" ht="14.25" customHeight="1">
      <c r="A370" s="39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row>
    <row r="371" spans="1:25" ht="14.25" customHeight="1">
      <c r="A371" s="39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row>
    <row r="372" spans="1:25" ht="14.25" customHeight="1">
      <c r="A372" s="39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row>
    <row r="373" spans="1:25" ht="14.25" customHeight="1">
      <c r="A373" s="39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row>
    <row r="374" spans="1:25" ht="14.25" customHeight="1">
      <c r="A374" s="39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row>
    <row r="375" spans="1:25" ht="14.25" customHeight="1">
      <c r="A375" s="39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row>
    <row r="376" spans="1:25" ht="14.25" customHeight="1">
      <c r="A376" s="39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row>
    <row r="377" spans="1:25" ht="14.25" customHeight="1">
      <c r="A377" s="39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row>
    <row r="378" spans="1:25" ht="14.25" customHeight="1">
      <c r="A378" s="39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row>
    <row r="379" spans="1:25" ht="14.25" customHeight="1">
      <c r="A379" s="39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row>
    <row r="380" spans="1:25" ht="14.25" customHeight="1">
      <c r="A380" s="39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row>
    <row r="381" spans="1:25" ht="14.25" customHeight="1">
      <c r="A381" s="39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row>
    <row r="382" spans="1:25" ht="14.25" customHeight="1">
      <c r="A382" s="39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row>
    <row r="383" spans="1:25" ht="14.25" customHeight="1">
      <c r="A383" s="39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row>
    <row r="384" spans="1:25" ht="14.25" customHeight="1">
      <c r="A384" s="39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row>
    <row r="385" spans="1:25" ht="14.25" customHeight="1">
      <c r="A385" s="39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row>
    <row r="386" spans="1:25" ht="14.25" customHeight="1">
      <c r="A386" s="39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row>
    <row r="387" spans="1:25" ht="14.25" customHeight="1">
      <c r="A387" s="39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row>
    <row r="388" spans="1:25" ht="14.25" customHeight="1">
      <c r="A388" s="39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row>
    <row r="389" spans="1:25" ht="14.25" customHeight="1">
      <c r="A389" s="39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row>
    <row r="390" spans="1:25" ht="14.25" customHeight="1">
      <c r="A390" s="39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row>
    <row r="391" spans="1:25" ht="14.25" customHeight="1">
      <c r="A391" s="39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row>
    <row r="392" spans="1:25" ht="14.25" customHeight="1">
      <c r="A392" s="39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row>
    <row r="393" spans="1:25" ht="14.25" customHeight="1">
      <c r="A393" s="39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row>
    <row r="394" spans="1:25" ht="14.25" customHeight="1">
      <c r="A394" s="39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row>
    <row r="395" spans="1:25" ht="14.25" customHeight="1">
      <c r="A395" s="39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row>
    <row r="396" spans="1:25" ht="14.25" customHeight="1">
      <c r="A396" s="39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row>
    <row r="397" spans="1:25" ht="14.25" customHeight="1">
      <c r="A397" s="39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row>
    <row r="398" spans="1:25" ht="14.25" customHeight="1">
      <c r="A398" s="39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row>
    <row r="399" spans="1:25" ht="14.25" customHeight="1">
      <c r="A399" s="39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row>
    <row r="400" spans="1:25" ht="14.25" customHeight="1">
      <c r="A400" s="39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row>
    <row r="401" spans="1:25" ht="14.25" customHeight="1">
      <c r="A401" s="39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row>
    <row r="402" spans="1:25" ht="14.25" customHeight="1">
      <c r="A402" s="39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row>
    <row r="403" spans="1:25" ht="14.25" customHeight="1">
      <c r="A403" s="39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row>
    <row r="404" spans="1:25" ht="14.25" customHeight="1">
      <c r="A404" s="39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row>
    <row r="405" spans="1:25" ht="14.25" customHeight="1">
      <c r="A405" s="39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row>
    <row r="406" spans="1:25" ht="14.25" customHeight="1">
      <c r="A406" s="39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row>
    <row r="407" spans="1:25" ht="14.25" customHeight="1">
      <c r="A407" s="39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row>
    <row r="408" spans="1:25" ht="14.25" customHeight="1">
      <c r="A408" s="39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row>
    <row r="409" spans="1:25" ht="14.25" customHeight="1">
      <c r="A409" s="39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row>
    <row r="410" spans="1:25" ht="14.25" customHeight="1">
      <c r="A410" s="39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row>
    <row r="411" spans="1:25" ht="14.25" customHeight="1">
      <c r="A411" s="39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row>
    <row r="412" spans="1:25" ht="14.25" customHeight="1">
      <c r="A412" s="39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row>
    <row r="413" spans="1:25" ht="14.25" customHeight="1">
      <c r="A413" s="39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row>
    <row r="414" spans="1:25" ht="14.25" customHeight="1">
      <c r="A414" s="390"/>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row>
    <row r="415" spans="1:25" ht="14.25" customHeight="1">
      <c r="A415" s="390"/>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row>
    <row r="416" spans="1:25" ht="14.25" customHeight="1">
      <c r="A416" s="390"/>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row>
    <row r="417" spans="1:25" ht="14.25" customHeight="1">
      <c r="A417" s="390"/>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row>
    <row r="418" spans="1:25" ht="14.25" customHeight="1">
      <c r="A418" s="390"/>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row>
    <row r="419" spans="1:25" ht="14.25" customHeight="1">
      <c r="A419" s="390"/>
      <c r="B419" s="390"/>
      <c r="C419" s="390"/>
      <c r="D419" s="390"/>
      <c r="E419" s="390"/>
      <c r="F419" s="390"/>
      <c r="G419" s="390"/>
      <c r="H419" s="390"/>
      <c r="I419" s="390"/>
      <c r="J419" s="390"/>
      <c r="K419" s="390"/>
      <c r="L419" s="390"/>
      <c r="M419" s="390"/>
      <c r="N419" s="390"/>
      <c r="O419" s="390"/>
      <c r="P419" s="390"/>
      <c r="Q419" s="390"/>
      <c r="R419" s="390"/>
      <c r="S419" s="390"/>
      <c r="T419" s="390"/>
      <c r="U419" s="390"/>
      <c r="V419" s="390"/>
      <c r="W419" s="390"/>
      <c r="X419" s="390"/>
      <c r="Y419" s="390"/>
    </row>
    <row r="420" spans="1:25" ht="14.25" customHeight="1">
      <c r="A420" s="390"/>
      <c r="B420" s="390"/>
      <c r="C420" s="390"/>
      <c r="D420" s="390"/>
      <c r="E420" s="390"/>
      <c r="F420" s="390"/>
      <c r="G420" s="390"/>
      <c r="H420" s="390"/>
      <c r="I420" s="390"/>
      <c r="J420" s="390"/>
      <c r="K420" s="390"/>
      <c r="L420" s="390"/>
      <c r="M420" s="390"/>
      <c r="N420" s="390"/>
      <c r="O420" s="390"/>
      <c r="P420" s="390"/>
      <c r="Q420" s="390"/>
      <c r="R420" s="390"/>
      <c r="S420" s="390"/>
      <c r="T420" s="390"/>
      <c r="U420" s="390"/>
      <c r="V420" s="390"/>
      <c r="W420" s="390"/>
      <c r="X420" s="390"/>
      <c r="Y420" s="390"/>
    </row>
    <row r="421" spans="1:25" ht="14.25" customHeight="1">
      <c r="A421" s="390"/>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row>
    <row r="422" spans="1:25" ht="14.25" customHeight="1">
      <c r="A422" s="390"/>
      <c r="B422" s="390"/>
      <c r="C422" s="390"/>
      <c r="D422" s="390"/>
      <c r="E422" s="390"/>
      <c r="F422" s="390"/>
      <c r="G422" s="390"/>
      <c r="H422" s="390"/>
      <c r="I422" s="390"/>
      <c r="J422" s="390"/>
      <c r="K422" s="390"/>
      <c r="L422" s="390"/>
      <c r="M422" s="390"/>
      <c r="N422" s="390"/>
      <c r="O422" s="390"/>
      <c r="P422" s="390"/>
      <c r="Q422" s="390"/>
      <c r="R422" s="390"/>
      <c r="S422" s="390"/>
      <c r="T422" s="390"/>
      <c r="U422" s="390"/>
      <c r="V422" s="390"/>
      <c r="W422" s="390"/>
      <c r="X422" s="390"/>
      <c r="Y422" s="390"/>
    </row>
    <row r="423" spans="1:25" ht="14.25" customHeight="1">
      <c r="A423" s="390"/>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row>
    <row r="424" spans="1:25" ht="14.25" customHeight="1">
      <c r="A424" s="390"/>
      <c r="B424" s="390"/>
      <c r="C424" s="390"/>
      <c r="D424" s="390"/>
      <c r="E424" s="390"/>
      <c r="F424" s="390"/>
      <c r="G424" s="390"/>
      <c r="H424" s="390"/>
      <c r="I424" s="390"/>
      <c r="J424" s="390"/>
      <c r="K424" s="390"/>
      <c r="L424" s="390"/>
      <c r="M424" s="390"/>
      <c r="N424" s="390"/>
      <c r="O424" s="390"/>
      <c r="P424" s="390"/>
      <c r="Q424" s="390"/>
      <c r="R424" s="390"/>
      <c r="S424" s="390"/>
      <c r="T424" s="390"/>
      <c r="U424" s="390"/>
      <c r="V424" s="390"/>
      <c r="W424" s="390"/>
      <c r="X424" s="390"/>
      <c r="Y424" s="390"/>
    </row>
    <row r="425" spans="1:25" ht="14.25" customHeight="1">
      <c r="A425" s="390"/>
      <c r="B425" s="390"/>
      <c r="C425" s="390"/>
      <c r="D425" s="390"/>
      <c r="E425" s="390"/>
      <c r="F425" s="390"/>
      <c r="G425" s="390"/>
      <c r="H425" s="390"/>
      <c r="I425" s="390"/>
      <c r="J425" s="390"/>
      <c r="K425" s="390"/>
      <c r="L425" s="390"/>
      <c r="M425" s="390"/>
      <c r="N425" s="390"/>
      <c r="O425" s="390"/>
      <c r="P425" s="390"/>
      <c r="Q425" s="390"/>
      <c r="R425" s="390"/>
      <c r="S425" s="390"/>
      <c r="T425" s="390"/>
      <c r="U425" s="390"/>
      <c r="V425" s="390"/>
      <c r="W425" s="390"/>
      <c r="X425" s="390"/>
      <c r="Y425" s="390"/>
    </row>
    <row r="426" spans="1:25" ht="14.25" customHeight="1">
      <c r="A426" s="390"/>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row>
    <row r="427" spans="1:25" ht="14.25" customHeight="1">
      <c r="A427" s="390"/>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row>
    <row r="428" spans="1:25" ht="14.25" customHeight="1">
      <c r="A428" s="390"/>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row>
    <row r="429" spans="1:25" ht="14.25" customHeight="1">
      <c r="A429" s="390"/>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row>
    <row r="430" spans="1:25" ht="14.25" customHeight="1">
      <c r="A430" s="390"/>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row>
    <row r="431" spans="1:25" ht="14.25" customHeight="1">
      <c r="A431" s="390"/>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row>
    <row r="432" spans="1:25" ht="14.25" customHeight="1">
      <c r="A432" s="390"/>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row>
    <row r="433" spans="1:25" ht="14.25" customHeight="1">
      <c r="A433" s="390"/>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row>
    <row r="434" spans="1:25" ht="14.25" customHeight="1">
      <c r="A434" s="390"/>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row>
    <row r="435" spans="1:25" ht="14.25" customHeight="1">
      <c r="A435" s="390"/>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row>
    <row r="436" spans="1:25" ht="14.25" customHeight="1">
      <c r="A436" s="390"/>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row>
    <row r="437" spans="1:25" ht="14.25" customHeight="1">
      <c r="A437" s="390"/>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row>
    <row r="438" spans="1:25" ht="14.25" customHeight="1">
      <c r="A438" s="390"/>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row>
    <row r="439" spans="1:25" ht="14.25" customHeight="1">
      <c r="A439" s="390"/>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row>
    <row r="440" spans="1:25" ht="14.25" customHeight="1">
      <c r="A440" s="390"/>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row>
    <row r="441" spans="1:25" ht="14.25" customHeight="1">
      <c r="A441" s="390"/>
      <c r="B441" s="390"/>
      <c r="C441" s="390"/>
      <c r="D441" s="390"/>
      <c r="E441" s="390"/>
      <c r="F441" s="390"/>
      <c r="G441" s="390"/>
      <c r="H441" s="390"/>
      <c r="I441" s="390"/>
      <c r="J441" s="390"/>
      <c r="K441" s="390"/>
      <c r="L441" s="390"/>
      <c r="M441" s="390"/>
      <c r="N441" s="390"/>
      <c r="O441" s="390"/>
      <c r="P441" s="390"/>
      <c r="Q441" s="390"/>
      <c r="R441" s="390"/>
      <c r="S441" s="390"/>
      <c r="T441" s="390"/>
      <c r="U441" s="390"/>
      <c r="V441" s="390"/>
      <c r="W441" s="390"/>
      <c r="X441" s="390"/>
      <c r="Y441" s="390"/>
    </row>
    <row r="442" spans="1:25" ht="14.25" customHeight="1">
      <c r="A442" s="390"/>
      <c r="B442" s="390"/>
      <c r="C442" s="390"/>
      <c r="D442" s="390"/>
      <c r="E442" s="390"/>
      <c r="F442" s="390"/>
      <c r="G442" s="390"/>
      <c r="H442" s="390"/>
      <c r="I442" s="390"/>
      <c r="J442" s="390"/>
      <c r="K442" s="390"/>
      <c r="L442" s="390"/>
      <c r="M442" s="390"/>
      <c r="N442" s="390"/>
      <c r="O442" s="390"/>
      <c r="P442" s="390"/>
      <c r="Q442" s="390"/>
      <c r="R442" s="390"/>
      <c r="S442" s="390"/>
      <c r="T442" s="390"/>
      <c r="U442" s="390"/>
      <c r="V442" s="390"/>
      <c r="W442" s="390"/>
      <c r="X442" s="390"/>
      <c r="Y442" s="390"/>
    </row>
    <row r="443" spans="1:25" ht="14.25" customHeight="1">
      <c r="A443" s="390"/>
      <c r="B443" s="390"/>
      <c r="C443" s="390"/>
      <c r="D443" s="390"/>
      <c r="E443" s="390"/>
      <c r="F443" s="390"/>
      <c r="G443" s="390"/>
      <c r="H443" s="390"/>
      <c r="I443" s="390"/>
      <c r="J443" s="390"/>
      <c r="K443" s="390"/>
      <c r="L443" s="390"/>
      <c r="M443" s="390"/>
      <c r="N443" s="390"/>
      <c r="O443" s="390"/>
      <c r="P443" s="390"/>
      <c r="Q443" s="390"/>
      <c r="R443" s="390"/>
      <c r="S443" s="390"/>
      <c r="T443" s="390"/>
      <c r="U443" s="390"/>
      <c r="V443" s="390"/>
      <c r="W443" s="390"/>
      <c r="X443" s="390"/>
      <c r="Y443" s="390"/>
    </row>
    <row r="444" spans="1:25" ht="14.25" customHeight="1">
      <c r="A444" s="390"/>
      <c r="B444" s="390"/>
      <c r="C444" s="390"/>
      <c r="D444" s="390"/>
      <c r="E444" s="390"/>
      <c r="F444" s="390"/>
      <c r="G444" s="390"/>
      <c r="H444" s="390"/>
      <c r="I444" s="390"/>
      <c r="J444" s="390"/>
      <c r="K444" s="390"/>
      <c r="L444" s="390"/>
      <c r="M444" s="390"/>
      <c r="N444" s="390"/>
      <c r="O444" s="390"/>
      <c r="P444" s="390"/>
      <c r="Q444" s="390"/>
      <c r="R444" s="390"/>
      <c r="S444" s="390"/>
      <c r="T444" s="390"/>
      <c r="U444" s="390"/>
      <c r="V444" s="390"/>
      <c r="W444" s="390"/>
      <c r="X444" s="390"/>
      <c r="Y444" s="390"/>
    </row>
    <row r="445" spans="1:25" ht="14.25" customHeight="1">
      <c r="A445" s="390"/>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row>
    <row r="446" spans="1:25" ht="14.25" customHeight="1">
      <c r="A446" s="390"/>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row>
    <row r="447" spans="1:25" ht="14.25" customHeight="1">
      <c r="A447" s="390"/>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row>
    <row r="448" spans="1:25" ht="14.25" customHeight="1">
      <c r="A448" s="390"/>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row>
    <row r="449" spans="1:25" ht="14.25" customHeight="1">
      <c r="A449" s="390"/>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row>
    <row r="450" spans="1:25" ht="14.25" customHeight="1">
      <c r="A450" s="390"/>
      <c r="B450" s="390"/>
      <c r="C450" s="390"/>
      <c r="D450" s="390"/>
      <c r="E450" s="390"/>
      <c r="F450" s="390"/>
      <c r="G450" s="390"/>
      <c r="H450" s="390"/>
      <c r="I450" s="390"/>
      <c r="J450" s="390"/>
      <c r="K450" s="390"/>
      <c r="L450" s="390"/>
      <c r="M450" s="390"/>
      <c r="N450" s="390"/>
      <c r="O450" s="390"/>
      <c r="P450" s="390"/>
      <c r="Q450" s="390"/>
      <c r="R450" s="390"/>
      <c r="S450" s="390"/>
      <c r="T450" s="390"/>
      <c r="U450" s="390"/>
      <c r="V450" s="390"/>
      <c r="W450" s="390"/>
      <c r="X450" s="390"/>
      <c r="Y450" s="390"/>
    </row>
    <row r="451" spans="1:25" ht="14.25" customHeight="1">
      <c r="A451" s="390"/>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row>
    <row r="452" spans="1:25" ht="14.25" customHeight="1">
      <c r="A452" s="390"/>
      <c r="B452" s="390"/>
      <c r="C452" s="390"/>
      <c r="D452" s="390"/>
      <c r="E452" s="390"/>
      <c r="F452" s="390"/>
      <c r="G452" s="390"/>
      <c r="H452" s="390"/>
      <c r="I452" s="390"/>
      <c r="J452" s="390"/>
      <c r="K452" s="390"/>
      <c r="L452" s="390"/>
      <c r="M452" s="390"/>
      <c r="N452" s="390"/>
      <c r="O452" s="390"/>
      <c r="P452" s="390"/>
      <c r="Q452" s="390"/>
      <c r="R452" s="390"/>
      <c r="S452" s="390"/>
      <c r="T452" s="390"/>
      <c r="U452" s="390"/>
      <c r="V452" s="390"/>
      <c r="W452" s="390"/>
      <c r="X452" s="390"/>
      <c r="Y452" s="390"/>
    </row>
    <row r="453" spans="1:25" ht="14.25" customHeight="1">
      <c r="A453" s="390"/>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row>
    <row r="454" spans="1:25" ht="14.25" customHeight="1">
      <c r="A454" s="390"/>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row>
    <row r="455" spans="1:25" ht="14.25" customHeight="1">
      <c r="A455" s="390"/>
      <c r="B455" s="390"/>
      <c r="C455" s="390"/>
      <c r="D455" s="390"/>
      <c r="E455" s="390"/>
      <c r="F455" s="390"/>
      <c r="G455" s="390"/>
      <c r="H455" s="390"/>
      <c r="I455" s="390"/>
      <c r="J455" s="390"/>
      <c r="K455" s="390"/>
      <c r="L455" s="390"/>
      <c r="M455" s="390"/>
      <c r="N455" s="390"/>
      <c r="O455" s="390"/>
      <c r="P455" s="390"/>
      <c r="Q455" s="390"/>
      <c r="R455" s="390"/>
      <c r="S455" s="390"/>
      <c r="T455" s="390"/>
      <c r="U455" s="390"/>
      <c r="V455" s="390"/>
      <c r="W455" s="390"/>
      <c r="X455" s="390"/>
      <c r="Y455" s="390"/>
    </row>
    <row r="456" spans="1:25" ht="14.25" customHeight="1">
      <c r="A456" s="390"/>
      <c r="B456" s="390"/>
      <c r="C456" s="390"/>
      <c r="D456" s="390"/>
      <c r="E456" s="390"/>
      <c r="F456" s="390"/>
      <c r="G456" s="390"/>
      <c r="H456" s="390"/>
      <c r="I456" s="390"/>
      <c r="J456" s="390"/>
      <c r="K456" s="390"/>
      <c r="L456" s="390"/>
      <c r="M456" s="390"/>
      <c r="N456" s="390"/>
      <c r="O456" s="390"/>
      <c r="P456" s="390"/>
      <c r="Q456" s="390"/>
      <c r="R456" s="390"/>
      <c r="S456" s="390"/>
      <c r="T456" s="390"/>
      <c r="U456" s="390"/>
      <c r="V456" s="390"/>
      <c r="W456" s="390"/>
      <c r="X456" s="390"/>
      <c r="Y456" s="390"/>
    </row>
    <row r="457" spans="1:25" ht="14.25" customHeight="1">
      <c r="A457" s="390"/>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row>
    <row r="458" spans="1:25" ht="14.25" customHeight="1">
      <c r="A458" s="390"/>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row>
    <row r="459" spans="1:25" ht="14.25" customHeight="1">
      <c r="A459" s="390"/>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row>
    <row r="460" spans="1:25" ht="14.25" customHeight="1">
      <c r="A460" s="390"/>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row>
    <row r="461" spans="1:25" ht="14.25" customHeight="1">
      <c r="A461" s="390"/>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row>
    <row r="462" spans="1:25" ht="14.25" customHeight="1">
      <c r="A462" s="390"/>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row>
    <row r="463" spans="1:25" ht="14.25" customHeight="1">
      <c r="A463" s="390"/>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row>
    <row r="464" spans="1:25" ht="14.25" customHeight="1">
      <c r="A464" s="390"/>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row>
    <row r="465" spans="1:25" ht="14.25" customHeight="1">
      <c r="A465" s="390"/>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row>
    <row r="466" spans="1:25" ht="14.25" customHeight="1">
      <c r="A466" s="390"/>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row>
    <row r="467" spans="1:25" ht="14.25" customHeight="1">
      <c r="A467" s="390"/>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row>
    <row r="468" spans="1:25" ht="14.25" customHeight="1">
      <c r="A468" s="390"/>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row>
    <row r="469" spans="1:25" ht="14.25" customHeight="1">
      <c r="A469" s="390"/>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row>
    <row r="470" spans="1:25" ht="14.25" customHeight="1">
      <c r="A470" s="390"/>
      <c r="B470" s="390"/>
      <c r="C470" s="390"/>
      <c r="D470" s="390"/>
      <c r="E470" s="390"/>
      <c r="F470" s="390"/>
      <c r="G470" s="390"/>
      <c r="H470" s="390"/>
      <c r="I470" s="390"/>
      <c r="J470" s="390"/>
      <c r="K470" s="390"/>
      <c r="L470" s="390"/>
      <c r="M470" s="390"/>
      <c r="N470" s="390"/>
      <c r="O470" s="390"/>
      <c r="P470" s="390"/>
      <c r="Q470" s="390"/>
      <c r="R470" s="390"/>
      <c r="S470" s="390"/>
      <c r="T470" s="390"/>
      <c r="U470" s="390"/>
      <c r="V470" s="390"/>
      <c r="W470" s="390"/>
      <c r="X470" s="390"/>
      <c r="Y470" s="390"/>
    </row>
    <row r="471" spans="1:25" ht="14.25" customHeight="1">
      <c r="A471" s="390"/>
      <c r="B471" s="390"/>
      <c r="C471" s="390"/>
      <c r="D471" s="390"/>
      <c r="E471" s="390"/>
      <c r="F471" s="390"/>
      <c r="G471" s="390"/>
      <c r="H471" s="390"/>
      <c r="I471" s="390"/>
      <c r="J471" s="390"/>
      <c r="K471" s="390"/>
      <c r="L471" s="390"/>
      <c r="M471" s="390"/>
      <c r="N471" s="390"/>
      <c r="O471" s="390"/>
      <c r="P471" s="390"/>
      <c r="Q471" s="390"/>
      <c r="R471" s="390"/>
      <c r="S471" s="390"/>
      <c r="T471" s="390"/>
      <c r="U471" s="390"/>
      <c r="V471" s="390"/>
      <c r="W471" s="390"/>
      <c r="X471" s="390"/>
      <c r="Y471" s="390"/>
    </row>
    <row r="472" spans="1:25" ht="14.25" customHeight="1">
      <c r="A472" s="390"/>
      <c r="B472" s="390"/>
      <c r="C472" s="390"/>
      <c r="D472" s="390"/>
      <c r="E472" s="390"/>
      <c r="F472" s="390"/>
      <c r="G472" s="390"/>
      <c r="H472" s="390"/>
      <c r="I472" s="390"/>
      <c r="J472" s="390"/>
      <c r="K472" s="390"/>
      <c r="L472" s="390"/>
      <c r="M472" s="390"/>
      <c r="N472" s="390"/>
      <c r="O472" s="390"/>
      <c r="P472" s="390"/>
      <c r="Q472" s="390"/>
      <c r="R472" s="390"/>
      <c r="S472" s="390"/>
      <c r="T472" s="390"/>
      <c r="U472" s="390"/>
      <c r="V472" s="390"/>
      <c r="W472" s="390"/>
      <c r="X472" s="390"/>
      <c r="Y472" s="390"/>
    </row>
    <row r="473" spans="1:25" ht="14.25" customHeight="1">
      <c r="A473" s="390"/>
      <c r="B473" s="390"/>
      <c r="C473" s="390"/>
      <c r="D473" s="390"/>
      <c r="E473" s="390"/>
      <c r="F473" s="390"/>
      <c r="G473" s="390"/>
      <c r="H473" s="390"/>
      <c r="I473" s="390"/>
      <c r="J473" s="390"/>
      <c r="K473" s="390"/>
      <c r="L473" s="390"/>
      <c r="M473" s="390"/>
      <c r="N473" s="390"/>
      <c r="O473" s="390"/>
      <c r="P473" s="390"/>
      <c r="Q473" s="390"/>
      <c r="R473" s="390"/>
      <c r="S473" s="390"/>
      <c r="T473" s="390"/>
      <c r="U473" s="390"/>
      <c r="V473" s="390"/>
      <c r="W473" s="390"/>
      <c r="X473" s="390"/>
      <c r="Y473" s="390"/>
    </row>
    <row r="474" spans="1:25" ht="14.25" customHeight="1">
      <c r="A474" s="390"/>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row>
    <row r="475" spans="1:25" ht="14.25" customHeight="1">
      <c r="A475" s="390"/>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row>
    <row r="476" spans="1:25" ht="14.25" customHeight="1">
      <c r="A476" s="390"/>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row>
    <row r="477" spans="1:25" ht="14.25" customHeight="1">
      <c r="A477" s="390"/>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row>
    <row r="478" spans="1:25" ht="14.25" customHeight="1">
      <c r="A478" s="390"/>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row>
    <row r="479" spans="1:25" ht="14.25" customHeight="1">
      <c r="A479" s="390"/>
      <c r="B479" s="390"/>
      <c r="C479" s="390"/>
      <c r="D479" s="390"/>
      <c r="E479" s="390"/>
      <c r="F479" s="390"/>
      <c r="G479" s="390"/>
      <c r="H479" s="390"/>
      <c r="I479" s="390"/>
      <c r="J479" s="390"/>
      <c r="K479" s="390"/>
      <c r="L479" s="390"/>
      <c r="M479" s="390"/>
      <c r="N479" s="390"/>
      <c r="O479" s="390"/>
      <c r="P479" s="390"/>
      <c r="Q479" s="390"/>
      <c r="R479" s="390"/>
      <c r="S479" s="390"/>
      <c r="T479" s="390"/>
      <c r="U479" s="390"/>
      <c r="V479" s="390"/>
      <c r="W479" s="390"/>
      <c r="X479" s="390"/>
      <c r="Y479" s="390"/>
    </row>
    <row r="480" spans="1:25" ht="14.25" customHeight="1">
      <c r="A480" s="390"/>
      <c r="B480" s="390"/>
      <c r="C480" s="390"/>
      <c r="D480" s="390"/>
      <c r="E480" s="390"/>
      <c r="F480" s="390"/>
      <c r="G480" s="390"/>
      <c r="H480" s="390"/>
      <c r="I480" s="390"/>
      <c r="J480" s="390"/>
      <c r="K480" s="390"/>
      <c r="L480" s="390"/>
      <c r="M480" s="390"/>
      <c r="N480" s="390"/>
      <c r="O480" s="390"/>
      <c r="P480" s="390"/>
      <c r="Q480" s="390"/>
      <c r="R480" s="390"/>
      <c r="S480" s="390"/>
      <c r="T480" s="390"/>
      <c r="U480" s="390"/>
      <c r="V480" s="390"/>
      <c r="W480" s="390"/>
      <c r="X480" s="390"/>
      <c r="Y480" s="390"/>
    </row>
    <row r="481" spans="1:25" ht="14.25" customHeight="1">
      <c r="A481" s="390"/>
      <c r="B481" s="390"/>
      <c r="C481" s="390"/>
      <c r="D481" s="390"/>
      <c r="E481" s="390"/>
      <c r="F481" s="390"/>
      <c r="G481" s="390"/>
      <c r="H481" s="390"/>
      <c r="I481" s="390"/>
      <c r="J481" s="390"/>
      <c r="K481" s="390"/>
      <c r="L481" s="390"/>
      <c r="M481" s="390"/>
      <c r="N481" s="390"/>
      <c r="O481" s="390"/>
      <c r="P481" s="390"/>
      <c r="Q481" s="390"/>
      <c r="R481" s="390"/>
      <c r="S481" s="390"/>
      <c r="T481" s="390"/>
      <c r="U481" s="390"/>
      <c r="V481" s="390"/>
      <c r="W481" s="390"/>
      <c r="X481" s="390"/>
      <c r="Y481" s="390"/>
    </row>
    <row r="482" spans="1:25" ht="14.25" customHeight="1">
      <c r="A482" s="390"/>
      <c r="B482" s="390"/>
      <c r="C482" s="390"/>
      <c r="D482" s="390"/>
      <c r="E482" s="390"/>
      <c r="F482" s="390"/>
      <c r="G482" s="390"/>
      <c r="H482" s="390"/>
      <c r="I482" s="390"/>
      <c r="J482" s="390"/>
      <c r="K482" s="390"/>
      <c r="L482" s="390"/>
      <c r="M482" s="390"/>
      <c r="N482" s="390"/>
      <c r="O482" s="390"/>
      <c r="P482" s="390"/>
      <c r="Q482" s="390"/>
      <c r="R482" s="390"/>
      <c r="S482" s="390"/>
      <c r="T482" s="390"/>
      <c r="U482" s="390"/>
      <c r="V482" s="390"/>
      <c r="W482" s="390"/>
      <c r="X482" s="390"/>
      <c r="Y482" s="390"/>
    </row>
    <row r="483" spans="1:25" ht="14.25" customHeight="1">
      <c r="A483" s="390"/>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row>
    <row r="484" spans="1:25" ht="14.25" customHeight="1">
      <c r="A484" s="390"/>
      <c r="B484" s="390"/>
      <c r="C484" s="390"/>
      <c r="D484" s="390"/>
      <c r="E484" s="390"/>
      <c r="F484" s="390"/>
      <c r="G484" s="390"/>
      <c r="H484" s="390"/>
      <c r="I484" s="390"/>
      <c r="J484" s="390"/>
      <c r="K484" s="390"/>
      <c r="L484" s="390"/>
      <c r="M484" s="390"/>
      <c r="N484" s="390"/>
      <c r="O484" s="390"/>
      <c r="P484" s="390"/>
      <c r="Q484" s="390"/>
      <c r="R484" s="390"/>
      <c r="S484" s="390"/>
      <c r="T484" s="390"/>
      <c r="U484" s="390"/>
      <c r="V484" s="390"/>
      <c r="W484" s="390"/>
      <c r="X484" s="390"/>
      <c r="Y484" s="390"/>
    </row>
    <row r="485" spans="1:25" ht="14.25" customHeight="1">
      <c r="A485" s="390"/>
      <c r="B485" s="390"/>
      <c r="C485" s="390"/>
      <c r="D485" s="390"/>
      <c r="E485" s="390"/>
      <c r="F485" s="390"/>
      <c r="G485" s="390"/>
      <c r="H485" s="390"/>
      <c r="I485" s="390"/>
      <c r="J485" s="390"/>
      <c r="K485" s="390"/>
      <c r="L485" s="390"/>
      <c r="M485" s="390"/>
      <c r="N485" s="390"/>
      <c r="O485" s="390"/>
      <c r="P485" s="390"/>
      <c r="Q485" s="390"/>
      <c r="R485" s="390"/>
      <c r="S485" s="390"/>
      <c r="T485" s="390"/>
      <c r="U485" s="390"/>
      <c r="V485" s="390"/>
      <c r="W485" s="390"/>
      <c r="X485" s="390"/>
      <c r="Y485" s="390"/>
    </row>
    <row r="486" spans="1:25" ht="14.25" customHeight="1">
      <c r="A486" s="390"/>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row>
    <row r="487" spans="1:25" ht="14.25" customHeight="1">
      <c r="A487" s="390"/>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row>
    <row r="488" spans="1:25" ht="14.25" customHeight="1">
      <c r="A488" s="390"/>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row>
    <row r="489" spans="1:25" ht="14.25" customHeight="1">
      <c r="A489" s="390"/>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row>
    <row r="490" spans="1:25" ht="14.25" customHeight="1">
      <c r="A490" s="390"/>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row>
    <row r="491" spans="1:25" ht="14.25" customHeight="1">
      <c r="A491" s="390"/>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row>
    <row r="492" spans="1:25" ht="14.25" customHeight="1">
      <c r="A492" s="390"/>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row>
    <row r="493" spans="1:25" ht="14.25" customHeight="1">
      <c r="A493" s="390"/>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row>
    <row r="494" spans="1:25" ht="14.25" customHeight="1">
      <c r="A494" s="390"/>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row>
    <row r="495" spans="1:25" ht="14.25" customHeight="1">
      <c r="A495" s="390"/>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row>
    <row r="496" spans="1:25" ht="14.25" customHeight="1">
      <c r="A496" s="390"/>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row>
    <row r="497" spans="1:25" ht="14.25" customHeight="1">
      <c r="A497" s="390"/>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row>
    <row r="498" spans="1:25" ht="14.25" customHeight="1">
      <c r="A498" s="390"/>
      <c r="B498" s="390"/>
      <c r="C498" s="390"/>
      <c r="D498" s="390"/>
      <c r="E498" s="390"/>
      <c r="F498" s="390"/>
      <c r="G498" s="390"/>
      <c r="H498" s="390"/>
      <c r="I498" s="390"/>
      <c r="J498" s="390"/>
      <c r="K498" s="390"/>
      <c r="L498" s="390"/>
      <c r="M498" s="390"/>
      <c r="N498" s="390"/>
      <c r="O498" s="390"/>
      <c r="P498" s="390"/>
      <c r="Q498" s="390"/>
      <c r="R498" s="390"/>
      <c r="S498" s="390"/>
      <c r="T498" s="390"/>
      <c r="U498" s="390"/>
      <c r="V498" s="390"/>
      <c r="W498" s="390"/>
      <c r="X498" s="390"/>
      <c r="Y498" s="390"/>
    </row>
    <row r="499" spans="1:25" ht="14.25" customHeight="1">
      <c r="A499" s="390"/>
      <c r="B499" s="390"/>
      <c r="C499" s="390"/>
      <c r="D499" s="390"/>
      <c r="E499" s="390"/>
      <c r="F499" s="390"/>
      <c r="G499" s="390"/>
      <c r="H499" s="390"/>
      <c r="I499" s="390"/>
      <c r="J499" s="390"/>
      <c r="K499" s="390"/>
      <c r="L499" s="390"/>
      <c r="M499" s="390"/>
      <c r="N499" s="390"/>
      <c r="O499" s="390"/>
      <c r="P499" s="390"/>
      <c r="Q499" s="390"/>
      <c r="R499" s="390"/>
      <c r="S499" s="390"/>
      <c r="T499" s="390"/>
      <c r="U499" s="390"/>
      <c r="V499" s="390"/>
      <c r="W499" s="390"/>
      <c r="X499" s="390"/>
      <c r="Y499" s="390"/>
    </row>
    <row r="500" spans="1:25" ht="14.25" customHeight="1">
      <c r="A500" s="390"/>
      <c r="B500" s="390"/>
      <c r="C500" s="390"/>
      <c r="D500" s="390"/>
      <c r="E500" s="390"/>
      <c r="F500" s="390"/>
      <c r="G500" s="390"/>
      <c r="H500" s="390"/>
      <c r="I500" s="390"/>
      <c r="J500" s="390"/>
      <c r="K500" s="390"/>
      <c r="L500" s="390"/>
      <c r="M500" s="390"/>
      <c r="N500" s="390"/>
      <c r="O500" s="390"/>
      <c r="P500" s="390"/>
      <c r="Q500" s="390"/>
      <c r="R500" s="390"/>
      <c r="S500" s="390"/>
      <c r="T500" s="390"/>
      <c r="U500" s="390"/>
      <c r="V500" s="390"/>
      <c r="W500" s="390"/>
      <c r="X500" s="390"/>
      <c r="Y500" s="390"/>
    </row>
    <row r="501" spans="1:25" ht="14.25" customHeight="1">
      <c r="A501" s="390"/>
      <c r="B501" s="390"/>
      <c r="C501" s="390"/>
      <c r="D501" s="390"/>
      <c r="E501" s="390"/>
      <c r="F501" s="390"/>
      <c r="G501" s="390"/>
      <c r="H501" s="390"/>
      <c r="I501" s="390"/>
      <c r="J501" s="390"/>
      <c r="K501" s="390"/>
      <c r="L501" s="390"/>
      <c r="M501" s="390"/>
      <c r="N501" s="390"/>
      <c r="O501" s="390"/>
      <c r="P501" s="390"/>
      <c r="Q501" s="390"/>
      <c r="R501" s="390"/>
      <c r="S501" s="390"/>
      <c r="T501" s="390"/>
      <c r="U501" s="390"/>
      <c r="V501" s="390"/>
      <c r="W501" s="390"/>
      <c r="X501" s="390"/>
      <c r="Y501" s="390"/>
    </row>
    <row r="502" spans="1:25" ht="14.25" customHeight="1">
      <c r="A502" s="390"/>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row>
    <row r="503" spans="1:25" ht="14.25" customHeight="1">
      <c r="A503" s="390"/>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row>
    <row r="504" spans="1:25" ht="14.25" customHeight="1">
      <c r="A504" s="390"/>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row>
    <row r="505" spans="1:25" ht="14.25" customHeight="1">
      <c r="A505" s="390"/>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row>
    <row r="506" spans="1:25" ht="14.25" customHeight="1">
      <c r="A506" s="390"/>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row>
    <row r="507" spans="1:25" ht="14.25" customHeight="1">
      <c r="A507" s="390"/>
      <c r="B507" s="390"/>
      <c r="C507" s="390"/>
      <c r="D507" s="390"/>
      <c r="E507" s="390"/>
      <c r="F507" s="390"/>
      <c r="G507" s="390"/>
      <c r="H507" s="390"/>
      <c r="I507" s="390"/>
      <c r="J507" s="390"/>
      <c r="K507" s="390"/>
      <c r="L507" s="390"/>
      <c r="M507" s="390"/>
      <c r="N507" s="390"/>
      <c r="O507" s="390"/>
      <c r="P507" s="390"/>
      <c r="Q507" s="390"/>
      <c r="R507" s="390"/>
      <c r="S507" s="390"/>
      <c r="T507" s="390"/>
      <c r="U507" s="390"/>
      <c r="V507" s="390"/>
      <c r="W507" s="390"/>
      <c r="X507" s="390"/>
      <c r="Y507" s="390"/>
    </row>
    <row r="508" spans="1:25" ht="14.25" customHeight="1">
      <c r="A508" s="390"/>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row>
    <row r="509" spans="1:25" ht="14.25" customHeight="1">
      <c r="A509" s="390"/>
      <c r="B509" s="390"/>
      <c r="C509" s="390"/>
      <c r="D509" s="390"/>
      <c r="E509" s="390"/>
      <c r="F509" s="390"/>
      <c r="G509" s="390"/>
      <c r="H509" s="390"/>
      <c r="I509" s="390"/>
      <c r="J509" s="390"/>
      <c r="K509" s="390"/>
      <c r="L509" s="390"/>
      <c r="M509" s="390"/>
      <c r="N509" s="390"/>
      <c r="O509" s="390"/>
      <c r="P509" s="390"/>
      <c r="Q509" s="390"/>
      <c r="R509" s="390"/>
      <c r="S509" s="390"/>
      <c r="T509" s="390"/>
      <c r="U509" s="390"/>
      <c r="V509" s="390"/>
      <c r="W509" s="390"/>
      <c r="X509" s="390"/>
      <c r="Y509" s="390"/>
    </row>
    <row r="510" spans="1:25" ht="14.25" customHeight="1">
      <c r="A510" s="390"/>
      <c r="B510" s="390"/>
      <c r="C510" s="390"/>
      <c r="D510" s="390"/>
      <c r="E510" s="390"/>
      <c r="F510" s="390"/>
      <c r="G510" s="390"/>
      <c r="H510" s="390"/>
      <c r="I510" s="390"/>
      <c r="J510" s="390"/>
      <c r="K510" s="390"/>
      <c r="L510" s="390"/>
      <c r="M510" s="390"/>
      <c r="N510" s="390"/>
      <c r="O510" s="390"/>
      <c r="P510" s="390"/>
      <c r="Q510" s="390"/>
      <c r="R510" s="390"/>
      <c r="S510" s="390"/>
      <c r="T510" s="390"/>
      <c r="U510" s="390"/>
      <c r="V510" s="390"/>
      <c r="W510" s="390"/>
      <c r="X510" s="390"/>
      <c r="Y510" s="390"/>
    </row>
    <row r="511" spans="1:25" ht="14.25" customHeight="1">
      <c r="A511" s="390"/>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row>
    <row r="512" spans="1:25" ht="14.25" customHeight="1">
      <c r="A512" s="390"/>
      <c r="B512" s="390"/>
      <c r="C512" s="390"/>
      <c r="D512" s="390"/>
      <c r="E512" s="390"/>
      <c r="F512" s="390"/>
      <c r="G512" s="390"/>
      <c r="H512" s="390"/>
      <c r="I512" s="390"/>
      <c r="J512" s="390"/>
      <c r="K512" s="390"/>
      <c r="L512" s="390"/>
      <c r="M512" s="390"/>
      <c r="N512" s="390"/>
      <c r="O512" s="390"/>
      <c r="P512" s="390"/>
      <c r="Q512" s="390"/>
      <c r="R512" s="390"/>
      <c r="S512" s="390"/>
      <c r="T512" s="390"/>
      <c r="U512" s="390"/>
      <c r="V512" s="390"/>
      <c r="W512" s="390"/>
      <c r="X512" s="390"/>
      <c r="Y512" s="390"/>
    </row>
    <row r="513" spans="1:25" ht="14.25" customHeight="1">
      <c r="A513" s="390"/>
      <c r="B513" s="390"/>
      <c r="C513" s="390"/>
      <c r="D513" s="390"/>
      <c r="E513" s="390"/>
      <c r="F513" s="390"/>
      <c r="G513" s="390"/>
      <c r="H513" s="390"/>
      <c r="I513" s="390"/>
      <c r="J513" s="390"/>
      <c r="K513" s="390"/>
      <c r="L513" s="390"/>
      <c r="M513" s="390"/>
      <c r="N513" s="390"/>
      <c r="O513" s="390"/>
      <c r="P513" s="390"/>
      <c r="Q513" s="390"/>
      <c r="R513" s="390"/>
      <c r="S513" s="390"/>
      <c r="T513" s="390"/>
      <c r="U513" s="390"/>
      <c r="V513" s="390"/>
      <c r="W513" s="390"/>
      <c r="X513" s="390"/>
      <c r="Y513" s="390"/>
    </row>
    <row r="514" spans="1:25" ht="14.25" customHeight="1">
      <c r="A514" s="390"/>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row>
    <row r="515" spans="1:25" ht="14.25" customHeight="1">
      <c r="A515" s="390"/>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row>
    <row r="516" spans="1:25" ht="14.25" customHeight="1">
      <c r="A516" s="390"/>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row>
    <row r="517" spans="1:25" ht="14.25" customHeight="1">
      <c r="A517" s="390"/>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row>
    <row r="518" spans="1:25" ht="14.25" customHeight="1">
      <c r="A518" s="390"/>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row>
    <row r="519" spans="1:25" ht="14.25" customHeight="1">
      <c r="A519" s="390"/>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row>
    <row r="520" spans="1:25" ht="14.25" customHeight="1">
      <c r="A520" s="390"/>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row>
    <row r="521" spans="1:25" ht="14.25" customHeight="1">
      <c r="A521" s="390"/>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row>
    <row r="522" spans="1:25" ht="14.25" customHeight="1">
      <c r="A522" s="390"/>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row>
    <row r="523" spans="1:25" ht="14.25" customHeight="1">
      <c r="A523" s="390"/>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row>
    <row r="524" spans="1:25" ht="14.25" customHeight="1">
      <c r="A524" s="390"/>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row>
    <row r="525" spans="1:25" ht="14.25" customHeight="1">
      <c r="A525" s="390"/>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row>
    <row r="526" spans="1:25" ht="14.25" customHeight="1">
      <c r="A526" s="390"/>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row>
    <row r="527" spans="1:25" ht="14.25" customHeight="1">
      <c r="A527" s="390"/>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row>
    <row r="528" spans="1:25" ht="14.25" customHeight="1">
      <c r="A528" s="390"/>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row>
    <row r="529" spans="1:25" ht="14.25" customHeight="1">
      <c r="A529" s="390"/>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row>
    <row r="530" spans="1:25" ht="14.25" customHeight="1">
      <c r="A530" s="390"/>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row>
    <row r="531" spans="1:25" ht="14.25" customHeight="1">
      <c r="A531" s="390"/>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row>
    <row r="532" spans="1:25" ht="14.25" customHeight="1">
      <c r="A532" s="390"/>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row>
    <row r="533" spans="1:25" ht="14.25" customHeight="1">
      <c r="A533" s="390"/>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row>
    <row r="534" spans="1:25" ht="14.25" customHeight="1">
      <c r="A534" s="390"/>
      <c r="B534" s="390"/>
      <c r="C534" s="390"/>
      <c r="D534" s="390"/>
      <c r="E534" s="390"/>
      <c r="F534" s="390"/>
      <c r="G534" s="390"/>
      <c r="H534" s="390"/>
      <c r="I534" s="390"/>
      <c r="J534" s="390"/>
      <c r="K534" s="390"/>
      <c r="L534" s="390"/>
      <c r="M534" s="390"/>
      <c r="N534" s="390"/>
      <c r="O534" s="390"/>
      <c r="P534" s="390"/>
      <c r="Q534" s="390"/>
      <c r="R534" s="390"/>
      <c r="S534" s="390"/>
      <c r="T534" s="390"/>
      <c r="U534" s="390"/>
      <c r="V534" s="390"/>
      <c r="W534" s="390"/>
      <c r="X534" s="390"/>
      <c r="Y534" s="390"/>
    </row>
    <row r="535" spans="1:25" ht="14.25" customHeight="1">
      <c r="A535" s="390"/>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row>
    <row r="536" spans="1:25" ht="14.25" customHeight="1">
      <c r="A536" s="390"/>
      <c r="B536" s="390"/>
      <c r="C536" s="390"/>
      <c r="D536" s="390"/>
      <c r="E536" s="390"/>
      <c r="F536" s="390"/>
      <c r="G536" s="390"/>
      <c r="H536" s="390"/>
      <c r="I536" s="390"/>
      <c r="J536" s="390"/>
      <c r="K536" s="390"/>
      <c r="L536" s="390"/>
      <c r="M536" s="390"/>
      <c r="N536" s="390"/>
      <c r="O536" s="390"/>
      <c r="P536" s="390"/>
      <c r="Q536" s="390"/>
      <c r="R536" s="390"/>
      <c r="S536" s="390"/>
      <c r="T536" s="390"/>
      <c r="U536" s="390"/>
      <c r="V536" s="390"/>
      <c r="W536" s="390"/>
      <c r="X536" s="390"/>
      <c r="Y536" s="390"/>
    </row>
    <row r="537" spans="1:25" ht="14.25" customHeight="1">
      <c r="A537" s="390"/>
      <c r="B537" s="390"/>
      <c r="C537" s="390"/>
      <c r="D537" s="390"/>
      <c r="E537" s="390"/>
      <c r="F537" s="390"/>
      <c r="G537" s="390"/>
      <c r="H537" s="390"/>
      <c r="I537" s="390"/>
      <c r="J537" s="390"/>
      <c r="K537" s="390"/>
      <c r="L537" s="390"/>
      <c r="M537" s="390"/>
      <c r="N537" s="390"/>
      <c r="O537" s="390"/>
      <c r="P537" s="390"/>
      <c r="Q537" s="390"/>
      <c r="R537" s="390"/>
      <c r="S537" s="390"/>
      <c r="T537" s="390"/>
      <c r="U537" s="390"/>
      <c r="V537" s="390"/>
      <c r="W537" s="390"/>
      <c r="X537" s="390"/>
      <c r="Y537" s="390"/>
    </row>
    <row r="538" spans="1:25" ht="14.25" customHeight="1">
      <c r="A538" s="390"/>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row>
    <row r="539" spans="1:25" ht="14.25" customHeight="1">
      <c r="A539" s="390"/>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row>
    <row r="540" spans="1:25" ht="14.25" customHeight="1">
      <c r="A540" s="390"/>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row>
    <row r="541" spans="1:25" ht="14.25" customHeight="1">
      <c r="A541" s="390"/>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row>
    <row r="542" spans="1:25" ht="14.25" customHeight="1">
      <c r="A542" s="390"/>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row>
    <row r="543" spans="1:25" ht="14.25" customHeight="1">
      <c r="A543" s="390"/>
      <c r="B543" s="390"/>
      <c r="C543" s="390"/>
      <c r="D543" s="390"/>
      <c r="E543" s="390"/>
      <c r="F543" s="390"/>
      <c r="G543" s="390"/>
      <c r="H543" s="390"/>
      <c r="I543" s="390"/>
      <c r="J543" s="390"/>
      <c r="K543" s="390"/>
      <c r="L543" s="390"/>
      <c r="M543" s="390"/>
      <c r="N543" s="390"/>
      <c r="O543" s="390"/>
      <c r="P543" s="390"/>
      <c r="Q543" s="390"/>
      <c r="R543" s="390"/>
      <c r="S543" s="390"/>
      <c r="T543" s="390"/>
      <c r="U543" s="390"/>
      <c r="V543" s="390"/>
      <c r="W543" s="390"/>
      <c r="X543" s="390"/>
      <c r="Y543" s="390"/>
    </row>
    <row r="544" spans="1:25" ht="14.25" customHeight="1">
      <c r="A544" s="390"/>
      <c r="B544" s="390"/>
      <c r="C544" s="390"/>
      <c r="D544" s="390"/>
      <c r="E544" s="390"/>
      <c r="F544" s="390"/>
      <c r="G544" s="390"/>
      <c r="H544" s="390"/>
      <c r="I544" s="390"/>
      <c r="J544" s="390"/>
      <c r="K544" s="390"/>
      <c r="L544" s="390"/>
      <c r="M544" s="390"/>
      <c r="N544" s="390"/>
      <c r="O544" s="390"/>
      <c r="P544" s="390"/>
      <c r="Q544" s="390"/>
      <c r="R544" s="390"/>
      <c r="S544" s="390"/>
      <c r="T544" s="390"/>
      <c r="U544" s="390"/>
      <c r="V544" s="390"/>
      <c r="W544" s="390"/>
      <c r="X544" s="390"/>
      <c r="Y544" s="390"/>
    </row>
    <row r="545" spans="1:25" ht="14.25" customHeight="1">
      <c r="A545" s="390"/>
      <c r="B545" s="390"/>
      <c r="C545" s="390"/>
      <c r="D545" s="390"/>
      <c r="E545" s="390"/>
      <c r="F545" s="390"/>
      <c r="G545" s="390"/>
      <c r="H545" s="390"/>
      <c r="I545" s="390"/>
      <c r="J545" s="390"/>
      <c r="K545" s="390"/>
      <c r="L545" s="390"/>
      <c r="M545" s="390"/>
      <c r="N545" s="390"/>
      <c r="O545" s="390"/>
      <c r="P545" s="390"/>
      <c r="Q545" s="390"/>
      <c r="R545" s="390"/>
      <c r="S545" s="390"/>
      <c r="T545" s="390"/>
      <c r="U545" s="390"/>
      <c r="V545" s="390"/>
      <c r="W545" s="390"/>
      <c r="X545" s="390"/>
      <c r="Y545" s="390"/>
    </row>
    <row r="546" spans="1:25" ht="14.25" customHeight="1">
      <c r="A546" s="390"/>
      <c r="B546" s="390"/>
      <c r="C546" s="390"/>
      <c r="D546" s="390"/>
      <c r="E546" s="390"/>
      <c r="F546" s="390"/>
      <c r="G546" s="390"/>
      <c r="H546" s="390"/>
      <c r="I546" s="390"/>
      <c r="J546" s="390"/>
      <c r="K546" s="390"/>
      <c r="L546" s="390"/>
      <c r="M546" s="390"/>
      <c r="N546" s="390"/>
      <c r="O546" s="390"/>
      <c r="P546" s="390"/>
      <c r="Q546" s="390"/>
      <c r="R546" s="390"/>
      <c r="S546" s="390"/>
      <c r="T546" s="390"/>
      <c r="U546" s="390"/>
      <c r="V546" s="390"/>
      <c r="W546" s="390"/>
      <c r="X546" s="390"/>
      <c r="Y546" s="390"/>
    </row>
    <row r="547" spans="1:25" ht="14.25" customHeight="1">
      <c r="A547" s="390"/>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row>
    <row r="548" spans="1:25" ht="14.25" customHeight="1">
      <c r="A548" s="390"/>
      <c r="B548" s="390"/>
      <c r="C548" s="390"/>
      <c r="D548" s="390"/>
      <c r="E548" s="390"/>
      <c r="F548" s="390"/>
      <c r="G548" s="390"/>
      <c r="H548" s="390"/>
      <c r="I548" s="390"/>
      <c r="J548" s="390"/>
      <c r="K548" s="390"/>
      <c r="L548" s="390"/>
      <c r="M548" s="390"/>
      <c r="N548" s="390"/>
      <c r="O548" s="390"/>
      <c r="P548" s="390"/>
      <c r="Q548" s="390"/>
      <c r="R548" s="390"/>
      <c r="S548" s="390"/>
      <c r="T548" s="390"/>
      <c r="U548" s="390"/>
      <c r="V548" s="390"/>
      <c r="W548" s="390"/>
      <c r="X548" s="390"/>
      <c r="Y548" s="390"/>
    </row>
    <row r="549" spans="1:25" ht="14.25" customHeight="1">
      <c r="A549" s="390"/>
      <c r="B549" s="390"/>
      <c r="C549" s="390"/>
      <c r="D549" s="390"/>
      <c r="E549" s="390"/>
      <c r="F549" s="390"/>
      <c r="G549" s="390"/>
      <c r="H549" s="390"/>
      <c r="I549" s="390"/>
      <c r="J549" s="390"/>
      <c r="K549" s="390"/>
      <c r="L549" s="390"/>
      <c r="M549" s="390"/>
      <c r="N549" s="390"/>
      <c r="O549" s="390"/>
      <c r="P549" s="390"/>
      <c r="Q549" s="390"/>
      <c r="R549" s="390"/>
      <c r="S549" s="390"/>
      <c r="T549" s="390"/>
      <c r="U549" s="390"/>
      <c r="V549" s="390"/>
      <c r="W549" s="390"/>
      <c r="X549" s="390"/>
      <c r="Y549" s="390"/>
    </row>
    <row r="550" spans="1:25" ht="14.25" customHeight="1">
      <c r="A550" s="390"/>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row>
    <row r="551" spans="1:25" ht="14.25" customHeight="1">
      <c r="A551" s="390"/>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row>
    <row r="552" spans="1:25" ht="14.25" customHeight="1">
      <c r="A552" s="390"/>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row>
    <row r="553" spans="1:25" ht="14.25" customHeight="1">
      <c r="A553" s="390"/>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row>
    <row r="554" spans="1:25" ht="14.25" customHeight="1">
      <c r="A554" s="390"/>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row>
    <row r="555" spans="1:25" ht="14.25" customHeight="1">
      <c r="A555" s="390"/>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row>
    <row r="556" spans="1:25" ht="14.25" customHeight="1">
      <c r="A556" s="390"/>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row>
    <row r="557" spans="1:25" ht="14.25" customHeight="1">
      <c r="A557" s="390"/>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row>
    <row r="558" spans="1:25" ht="14.25" customHeight="1">
      <c r="A558" s="390"/>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row>
    <row r="559" spans="1:25" ht="14.25" customHeight="1">
      <c r="A559" s="390"/>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row>
    <row r="560" spans="1:25" ht="14.25" customHeight="1">
      <c r="A560" s="390"/>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row>
    <row r="561" spans="1:25" ht="14.25" customHeight="1">
      <c r="A561" s="390"/>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row>
    <row r="562" spans="1:25" ht="14.25" customHeight="1">
      <c r="A562" s="390"/>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row>
    <row r="563" spans="1:25" ht="14.25" customHeight="1">
      <c r="A563" s="390"/>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row>
    <row r="564" spans="1:25" ht="14.25" customHeight="1">
      <c r="A564" s="390"/>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row>
    <row r="565" spans="1:25" ht="14.25" customHeight="1">
      <c r="A565" s="390"/>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row>
    <row r="566" spans="1:25" ht="14.25" customHeight="1">
      <c r="A566" s="390"/>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row>
    <row r="567" spans="1:25" ht="14.25" customHeight="1">
      <c r="A567" s="390"/>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row>
    <row r="568" spans="1:25" ht="14.25" customHeight="1">
      <c r="A568" s="390"/>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row>
    <row r="569" spans="1:25" ht="14.25" customHeight="1">
      <c r="A569" s="390"/>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row>
    <row r="570" spans="1:25" ht="14.25" customHeight="1">
      <c r="A570" s="390"/>
      <c r="B570" s="390"/>
      <c r="C570" s="390"/>
      <c r="D570" s="390"/>
      <c r="E570" s="390"/>
      <c r="F570" s="390"/>
      <c r="G570" s="390"/>
      <c r="H570" s="390"/>
      <c r="I570" s="390"/>
      <c r="J570" s="390"/>
      <c r="K570" s="390"/>
      <c r="L570" s="390"/>
      <c r="M570" s="390"/>
      <c r="N570" s="390"/>
      <c r="O570" s="390"/>
      <c r="P570" s="390"/>
      <c r="Q570" s="390"/>
      <c r="R570" s="390"/>
      <c r="S570" s="390"/>
      <c r="T570" s="390"/>
      <c r="U570" s="390"/>
      <c r="V570" s="390"/>
      <c r="W570" s="390"/>
      <c r="X570" s="390"/>
      <c r="Y570" s="390"/>
    </row>
    <row r="571" spans="1:25" ht="14.25" customHeight="1">
      <c r="A571" s="390"/>
      <c r="B571" s="390"/>
      <c r="C571" s="390"/>
      <c r="D571" s="390"/>
      <c r="E571" s="390"/>
      <c r="F571" s="390"/>
      <c r="G571" s="390"/>
      <c r="H571" s="390"/>
      <c r="I571" s="390"/>
      <c r="J571" s="390"/>
      <c r="K571" s="390"/>
      <c r="L571" s="390"/>
      <c r="M571" s="390"/>
      <c r="N571" s="390"/>
      <c r="O571" s="390"/>
      <c r="P571" s="390"/>
      <c r="Q571" s="390"/>
      <c r="R571" s="390"/>
      <c r="S571" s="390"/>
      <c r="T571" s="390"/>
      <c r="U571" s="390"/>
      <c r="V571" s="390"/>
      <c r="W571" s="390"/>
      <c r="X571" s="390"/>
      <c r="Y571" s="390"/>
    </row>
    <row r="572" spans="1:25" ht="14.25" customHeight="1">
      <c r="A572" s="390"/>
      <c r="B572" s="390"/>
      <c r="C572" s="390"/>
      <c r="D572" s="390"/>
      <c r="E572" s="390"/>
      <c r="F572" s="390"/>
      <c r="G572" s="390"/>
      <c r="H572" s="390"/>
      <c r="I572" s="390"/>
      <c r="J572" s="390"/>
      <c r="K572" s="390"/>
      <c r="L572" s="390"/>
      <c r="M572" s="390"/>
      <c r="N572" s="390"/>
      <c r="O572" s="390"/>
      <c r="P572" s="390"/>
      <c r="Q572" s="390"/>
      <c r="R572" s="390"/>
      <c r="S572" s="390"/>
      <c r="T572" s="390"/>
      <c r="U572" s="390"/>
      <c r="V572" s="390"/>
      <c r="W572" s="390"/>
      <c r="X572" s="390"/>
      <c r="Y572" s="390"/>
    </row>
    <row r="573" spans="1:25" ht="14.25" customHeight="1">
      <c r="A573" s="390"/>
      <c r="B573" s="390"/>
      <c r="C573" s="390"/>
      <c r="D573" s="390"/>
      <c r="E573" s="390"/>
      <c r="F573" s="390"/>
      <c r="G573" s="390"/>
      <c r="H573" s="390"/>
      <c r="I573" s="390"/>
      <c r="J573" s="390"/>
      <c r="K573" s="390"/>
      <c r="L573" s="390"/>
      <c r="M573" s="390"/>
      <c r="N573" s="390"/>
      <c r="O573" s="390"/>
      <c r="P573" s="390"/>
      <c r="Q573" s="390"/>
      <c r="R573" s="390"/>
      <c r="S573" s="390"/>
      <c r="T573" s="390"/>
      <c r="U573" s="390"/>
      <c r="V573" s="390"/>
      <c r="W573" s="390"/>
      <c r="X573" s="390"/>
      <c r="Y573" s="390"/>
    </row>
    <row r="574" spans="1:25" ht="14.25" customHeight="1">
      <c r="A574" s="390"/>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row>
    <row r="575" spans="1:25" ht="14.25" customHeight="1">
      <c r="A575" s="390"/>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row>
    <row r="576" spans="1:25" ht="14.25" customHeight="1">
      <c r="A576" s="390"/>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row>
    <row r="577" spans="1:25" ht="14.25" customHeight="1">
      <c r="A577" s="390"/>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row>
    <row r="578" spans="1:25" ht="14.25" customHeight="1">
      <c r="A578" s="390"/>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row>
    <row r="579" spans="1:25" ht="14.25" customHeight="1">
      <c r="A579" s="390"/>
      <c r="B579" s="390"/>
      <c r="C579" s="390"/>
      <c r="D579" s="390"/>
      <c r="E579" s="390"/>
      <c r="F579" s="390"/>
      <c r="G579" s="390"/>
      <c r="H579" s="390"/>
      <c r="I579" s="390"/>
      <c r="J579" s="390"/>
      <c r="K579" s="390"/>
      <c r="L579" s="390"/>
      <c r="M579" s="390"/>
      <c r="N579" s="390"/>
      <c r="O579" s="390"/>
      <c r="P579" s="390"/>
      <c r="Q579" s="390"/>
      <c r="R579" s="390"/>
      <c r="S579" s="390"/>
      <c r="T579" s="390"/>
      <c r="U579" s="390"/>
      <c r="V579" s="390"/>
      <c r="W579" s="390"/>
      <c r="X579" s="390"/>
      <c r="Y579" s="390"/>
    </row>
    <row r="580" spans="1:25" ht="14.25" customHeight="1">
      <c r="A580" s="390"/>
      <c r="B580" s="390"/>
      <c r="C580" s="390"/>
      <c r="D580" s="390"/>
      <c r="E580" s="390"/>
      <c r="F580" s="390"/>
      <c r="G580" s="390"/>
      <c r="H580" s="390"/>
      <c r="I580" s="390"/>
      <c r="J580" s="390"/>
      <c r="K580" s="390"/>
      <c r="L580" s="390"/>
      <c r="M580" s="390"/>
      <c r="N580" s="390"/>
      <c r="O580" s="390"/>
      <c r="P580" s="390"/>
      <c r="Q580" s="390"/>
      <c r="R580" s="390"/>
      <c r="S580" s="390"/>
      <c r="T580" s="390"/>
      <c r="U580" s="390"/>
      <c r="V580" s="390"/>
      <c r="W580" s="390"/>
      <c r="X580" s="390"/>
      <c r="Y580" s="390"/>
    </row>
    <row r="581" spans="1:25" ht="14.25" customHeight="1">
      <c r="A581" s="390"/>
      <c r="B581" s="390"/>
      <c r="C581" s="390"/>
      <c r="D581" s="390"/>
      <c r="E581" s="390"/>
      <c r="F581" s="390"/>
      <c r="G581" s="390"/>
      <c r="H581" s="390"/>
      <c r="I581" s="390"/>
      <c r="J581" s="390"/>
      <c r="K581" s="390"/>
      <c r="L581" s="390"/>
      <c r="M581" s="390"/>
      <c r="N581" s="390"/>
      <c r="O581" s="390"/>
      <c r="P581" s="390"/>
      <c r="Q581" s="390"/>
      <c r="R581" s="390"/>
      <c r="S581" s="390"/>
      <c r="T581" s="390"/>
      <c r="U581" s="390"/>
      <c r="V581" s="390"/>
      <c r="W581" s="390"/>
      <c r="X581" s="390"/>
      <c r="Y581" s="390"/>
    </row>
    <row r="582" spans="1:25" ht="14.25" customHeight="1">
      <c r="A582" s="390"/>
      <c r="B582" s="390"/>
      <c r="C582" s="390"/>
      <c r="D582" s="390"/>
      <c r="E582" s="390"/>
      <c r="F582" s="390"/>
      <c r="G582" s="390"/>
      <c r="H582" s="390"/>
      <c r="I582" s="390"/>
      <c r="J582" s="390"/>
      <c r="K582" s="390"/>
      <c r="L582" s="390"/>
      <c r="M582" s="390"/>
      <c r="N582" s="390"/>
      <c r="O582" s="390"/>
      <c r="P582" s="390"/>
      <c r="Q582" s="390"/>
      <c r="R582" s="390"/>
      <c r="S582" s="390"/>
      <c r="T582" s="390"/>
      <c r="U582" s="390"/>
      <c r="V582" s="390"/>
      <c r="W582" s="390"/>
      <c r="X582" s="390"/>
      <c r="Y582" s="390"/>
    </row>
    <row r="583" spans="1:25" ht="14.25" customHeight="1">
      <c r="A583" s="390"/>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row>
    <row r="584" spans="1:25" ht="14.25" customHeight="1">
      <c r="A584" s="390"/>
      <c r="B584" s="390"/>
      <c r="C584" s="390"/>
      <c r="D584" s="390"/>
      <c r="E584" s="390"/>
      <c r="F584" s="390"/>
      <c r="G584" s="390"/>
      <c r="H584" s="390"/>
      <c r="I584" s="390"/>
      <c r="J584" s="390"/>
      <c r="K584" s="390"/>
      <c r="L584" s="390"/>
      <c r="M584" s="390"/>
      <c r="N584" s="390"/>
      <c r="O584" s="390"/>
      <c r="P584" s="390"/>
      <c r="Q584" s="390"/>
      <c r="R584" s="390"/>
      <c r="S584" s="390"/>
      <c r="T584" s="390"/>
      <c r="U584" s="390"/>
      <c r="V584" s="390"/>
      <c r="W584" s="390"/>
      <c r="X584" s="390"/>
      <c r="Y584" s="390"/>
    </row>
    <row r="585" spans="1:25" ht="14.25" customHeight="1">
      <c r="A585" s="390"/>
      <c r="B585" s="390"/>
      <c r="C585" s="390"/>
      <c r="D585" s="390"/>
      <c r="E585" s="390"/>
      <c r="F585" s="390"/>
      <c r="G585" s="390"/>
      <c r="H585" s="390"/>
      <c r="I585" s="390"/>
      <c r="J585" s="390"/>
      <c r="K585" s="390"/>
      <c r="L585" s="390"/>
      <c r="M585" s="390"/>
      <c r="N585" s="390"/>
      <c r="O585" s="390"/>
      <c r="P585" s="390"/>
      <c r="Q585" s="390"/>
      <c r="R585" s="390"/>
      <c r="S585" s="390"/>
      <c r="T585" s="390"/>
      <c r="U585" s="390"/>
      <c r="V585" s="390"/>
      <c r="W585" s="390"/>
      <c r="X585" s="390"/>
      <c r="Y585" s="390"/>
    </row>
    <row r="586" spans="1:25" ht="14.25" customHeight="1">
      <c r="A586" s="390"/>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row>
    <row r="587" spans="1:25" ht="14.25" customHeight="1">
      <c r="A587" s="390"/>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row>
    <row r="588" spans="1:25" ht="14.25" customHeight="1">
      <c r="A588" s="390"/>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row>
    <row r="589" spans="1:25" ht="14.25" customHeight="1">
      <c r="A589" s="390"/>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row>
    <row r="590" spans="1:25" ht="14.25" customHeight="1">
      <c r="A590" s="390"/>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row>
    <row r="591" spans="1:25" ht="14.25" customHeight="1">
      <c r="A591" s="390"/>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row>
    <row r="592" spans="1:25" ht="14.25" customHeight="1">
      <c r="A592" s="390"/>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row>
    <row r="593" spans="1:25" ht="14.25" customHeight="1">
      <c r="A593" s="390"/>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row>
    <row r="594" spans="1:25" ht="14.25" customHeight="1">
      <c r="A594" s="390"/>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row>
    <row r="595" spans="1:25" ht="14.25" customHeight="1">
      <c r="A595" s="390"/>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row>
    <row r="596" spans="1:25" ht="14.25" customHeight="1">
      <c r="A596" s="390"/>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row>
    <row r="597" spans="1:25" ht="14.25" customHeight="1">
      <c r="A597" s="390"/>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row>
    <row r="598" spans="1:25" ht="14.25" customHeight="1">
      <c r="A598" s="390"/>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row>
    <row r="599" spans="1:25" ht="14.25" customHeight="1">
      <c r="A599" s="390"/>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row>
    <row r="600" spans="1:25" ht="14.25" customHeight="1">
      <c r="A600" s="390"/>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row>
    <row r="601" spans="1:25" ht="14.25" customHeight="1">
      <c r="A601" s="390"/>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row>
    <row r="602" spans="1:25" ht="14.25" customHeight="1">
      <c r="A602" s="390"/>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row>
    <row r="603" spans="1:25" ht="14.25" customHeight="1">
      <c r="A603" s="390"/>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row>
    <row r="604" spans="1:25" ht="14.25" customHeight="1">
      <c r="A604" s="390"/>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row>
    <row r="605" spans="1:25" ht="14.25" customHeight="1">
      <c r="A605" s="390"/>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row>
    <row r="606" spans="1:25" ht="14.25" customHeight="1">
      <c r="A606" s="390"/>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row>
    <row r="607" spans="1:25" ht="14.25" customHeight="1">
      <c r="A607" s="390"/>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row>
    <row r="608" spans="1:25" ht="14.25" customHeight="1">
      <c r="A608" s="390"/>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row>
    <row r="609" spans="1:25" ht="14.25" customHeight="1">
      <c r="A609" s="390"/>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row>
    <row r="610" spans="1:25" ht="14.25" customHeight="1">
      <c r="A610" s="390"/>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row>
    <row r="611" spans="1:25" ht="14.25" customHeight="1">
      <c r="A611" s="390"/>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row>
    <row r="612" spans="1:25" ht="14.25" customHeight="1">
      <c r="A612" s="390"/>
      <c r="B612" s="390"/>
      <c r="C612" s="390"/>
      <c r="D612" s="390"/>
      <c r="E612" s="390"/>
      <c r="F612" s="390"/>
      <c r="G612" s="390"/>
      <c r="H612" s="390"/>
      <c r="I612" s="390"/>
      <c r="J612" s="390"/>
      <c r="K612" s="390"/>
      <c r="L612" s="390"/>
      <c r="M612" s="390"/>
      <c r="N612" s="390"/>
      <c r="O612" s="390"/>
      <c r="P612" s="390"/>
      <c r="Q612" s="390"/>
      <c r="R612" s="390"/>
      <c r="S612" s="390"/>
      <c r="T612" s="390"/>
      <c r="U612" s="390"/>
      <c r="V612" s="390"/>
      <c r="W612" s="390"/>
      <c r="X612" s="390"/>
      <c r="Y612" s="390"/>
    </row>
    <row r="613" spans="1:25" ht="14.25" customHeight="1">
      <c r="A613" s="390"/>
      <c r="B613" s="390"/>
      <c r="C613" s="390"/>
      <c r="D613" s="390"/>
      <c r="E613" s="390"/>
      <c r="F613" s="390"/>
      <c r="G613" s="390"/>
      <c r="H613" s="390"/>
      <c r="I613" s="390"/>
      <c r="J613" s="390"/>
      <c r="K613" s="390"/>
      <c r="L613" s="390"/>
      <c r="M613" s="390"/>
      <c r="N613" s="390"/>
      <c r="O613" s="390"/>
      <c r="P613" s="390"/>
      <c r="Q613" s="390"/>
      <c r="R613" s="390"/>
      <c r="S613" s="390"/>
      <c r="T613" s="390"/>
      <c r="U613" s="390"/>
      <c r="V613" s="390"/>
      <c r="W613" s="390"/>
      <c r="X613" s="390"/>
      <c r="Y613" s="390"/>
    </row>
    <row r="614" spans="1:25" ht="14.25" customHeight="1">
      <c r="A614" s="390"/>
      <c r="B614" s="390"/>
      <c r="C614" s="390"/>
      <c r="D614" s="390"/>
      <c r="E614" s="390"/>
      <c r="F614" s="390"/>
      <c r="G614" s="390"/>
      <c r="H614" s="390"/>
      <c r="I614" s="390"/>
      <c r="J614" s="390"/>
      <c r="K614" s="390"/>
      <c r="L614" s="390"/>
      <c r="M614" s="390"/>
      <c r="N614" s="390"/>
      <c r="O614" s="390"/>
      <c r="P614" s="390"/>
      <c r="Q614" s="390"/>
      <c r="R614" s="390"/>
      <c r="S614" s="390"/>
      <c r="T614" s="390"/>
      <c r="U614" s="390"/>
      <c r="V614" s="390"/>
      <c r="W614" s="390"/>
      <c r="X614" s="390"/>
      <c r="Y614" s="390"/>
    </row>
    <row r="615" spans="1:25" ht="14.25" customHeight="1">
      <c r="A615" s="390"/>
      <c r="B615" s="390"/>
      <c r="C615" s="390"/>
      <c r="D615" s="390"/>
      <c r="E615" s="390"/>
      <c r="F615" s="390"/>
      <c r="G615" s="390"/>
      <c r="H615" s="390"/>
      <c r="I615" s="390"/>
      <c r="J615" s="390"/>
      <c r="K615" s="390"/>
      <c r="L615" s="390"/>
      <c r="M615" s="390"/>
      <c r="N615" s="390"/>
      <c r="O615" s="390"/>
      <c r="P615" s="390"/>
      <c r="Q615" s="390"/>
      <c r="R615" s="390"/>
      <c r="S615" s="390"/>
      <c r="T615" s="390"/>
      <c r="U615" s="390"/>
      <c r="V615" s="390"/>
      <c r="W615" s="390"/>
      <c r="X615" s="390"/>
      <c r="Y615" s="390"/>
    </row>
    <row r="616" spans="1:25" ht="14.25" customHeight="1">
      <c r="A616" s="390"/>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row>
    <row r="617" spans="1:25" ht="14.25" customHeight="1">
      <c r="A617" s="390"/>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row>
    <row r="618" spans="1:25" ht="14.25" customHeight="1">
      <c r="A618" s="390"/>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row>
    <row r="619" spans="1:25" ht="14.25" customHeight="1">
      <c r="A619" s="390"/>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row>
    <row r="620" spans="1:25" ht="14.25" customHeight="1">
      <c r="A620" s="390"/>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row>
    <row r="621" spans="1:25" ht="14.25" customHeight="1">
      <c r="A621" s="390"/>
      <c r="B621" s="390"/>
      <c r="C621" s="390"/>
      <c r="D621" s="390"/>
      <c r="E621" s="390"/>
      <c r="F621" s="390"/>
      <c r="G621" s="390"/>
      <c r="H621" s="390"/>
      <c r="I621" s="390"/>
      <c r="J621" s="390"/>
      <c r="K621" s="390"/>
      <c r="L621" s="390"/>
      <c r="M621" s="390"/>
      <c r="N621" s="390"/>
      <c r="O621" s="390"/>
      <c r="P621" s="390"/>
      <c r="Q621" s="390"/>
      <c r="R621" s="390"/>
      <c r="S621" s="390"/>
      <c r="T621" s="390"/>
      <c r="U621" s="390"/>
      <c r="V621" s="390"/>
      <c r="W621" s="390"/>
      <c r="X621" s="390"/>
      <c r="Y621" s="390"/>
    </row>
    <row r="622" spans="1:25" ht="14.25" customHeight="1">
      <c r="A622" s="390"/>
      <c r="B622" s="390"/>
      <c r="C622" s="390"/>
      <c r="D622" s="390"/>
      <c r="E622" s="390"/>
      <c r="F622" s="390"/>
      <c r="G622" s="390"/>
      <c r="H622" s="390"/>
      <c r="I622" s="390"/>
      <c r="J622" s="390"/>
      <c r="K622" s="390"/>
      <c r="L622" s="390"/>
      <c r="M622" s="390"/>
      <c r="N622" s="390"/>
      <c r="O622" s="390"/>
      <c r="P622" s="390"/>
      <c r="Q622" s="390"/>
      <c r="R622" s="390"/>
      <c r="S622" s="390"/>
      <c r="T622" s="390"/>
      <c r="U622" s="390"/>
      <c r="V622" s="390"/>
      <c r="W622" s="390"/>
      <c r="X622" s="390"/>
      <c r="Y622" s="390"/>
    </row>
    <row r="623" spans="1:25" ht="14.25" customHeight="1">
      <c r="A623" s="390"/>
      <c r="B623" s="390"/>
      <c r="C623" s="390"/>
      <c r="D623" s="390"/>
      <c r="E623" s="390"/>
      <c r="F623" s="390"/>
      <c r="G623" s="390"/>
      <c r="H623" s="390"/>
      <c r="I623" s="390"/>
      <c r="J623" s="390"/>
      <c r="K623" s="390"/>
      <c r="L623" s="390"/>
      <c r="M623" s="390"/>
      <c r="N623" s="390"/>
      <c r="O623" s="390"/>
      <c r="P623" s="390"/>
      <c r="Q623" s="390"/>
      <c r="R623" s="390"/>
      <c r="S623" s="390"/>
      <c r="T623" s="390"/>
      <c r="U623" s="390"/>
      <c r="V623" s="390"/>
      <c r="W623" s="390"/>
      <c r="X623" s="390"/>
      <c r="Y623" s="390"/>
    </row>
    <row r="624" spans="1:25" ht="14.25" customHeight="1">
      <c r="A624" s="390"/>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row>
    <row r="625" spans="1:25" ht="14.25" customHeight="1">
      <c r="A625" s="390"/>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row>
    <row r="626" spans="1:25" ht="14.25" customHeight="1">
      <c r="A626" s="390"/>
      <c r="B626" s="390"/>
      <c r="C626" s="390"/>
      <c r="D626" s="390"/>
      <c r="E626" s="390"/>
      <c r="F626" s="390"/>
      <c r="G626" s="390"/>
      <c r="H626" s="390"/>
      <c r="I626" s="390"/>
      <c r="J626" s="390"/>
      <c r="K626" s="390"/>
      <c r="L626" s="390"/>
      <c r="M626" s="390"/>
      <c r="N626" s="390"/>
      <c r="O626" s="390"/>
      <c r="P626" s="390"/>
      <c r="Q626" s="390"/>
      <c r="R626" s="390"/>
      <c r="S626" s="390"/>
      <c r="T626" s="390"/>
      <c r="U626" s="390"/>
      <c r="V626" s="390"/>
      <c r="W626" s="390"/>
      <c r="X626" s="390"/>
      <c r="Y626" s="390"/>
    </row>
    <row r="627" spans="1:25" ht="14.25" customHeight="1">
      <c r="A627" s="390"/>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row>
    <row r="628" spans="1:25" ht="14.25" customHeight="1">
      <c r="A628" s="390"/>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row>
    <row r="629" spans="1:25" ht="14.25" customHeight="1">
      <c r="A629" s="390"/>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row>
    <row r="630" spans="1:25" ht="14.25" customHeight="1">
      <c r="A630" s="390"/>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row>
    <row r="631" spans="1:25" ht="14.25" customHeight="1">
      <c r="A631" s="390"/>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row>
    <row r="632" spans="1:25" ht="14.25" customHeight="1">
      <c r="A632" s="390"/>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row>
    <row r="633" spans="1:25" ht="14.25" customHeight="1">
      <c r="A633" s="390"/>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row>
    <row r="634" spans="1:25" ht="14.25" customHeight="1">
      <c r="A634" s="390"/>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row>
    <row r="635" spans="1:25" ht="14.25" customHeight="1">
      <c r="A635" s="390"/>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row>
    <row r="636" spans="1:25" ht="14.25" customHeight="1">
      <c r="A636" s="390"/>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row>
    <row r="637" spans="1:25" ht="14.25" customHeight="1">
      <c r="A637" s="390"/>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row>
    <row r="638" spans="1:25" ht="14.25" customHeight="1">
      <c r="A638" s="390"/>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row>
    <row r="639" spans="1:25" ht="14.25" customHeight="1">
      <c r="A639" s="390"/>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row>
    <row r="640" spans="1:25" ht="14.25" customHeight="1">
      <c r="A640" s="390"/>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row>
    <row r="641" spans="1:25" ht="14.25" customHeight="1">
      <c r="A641" s="390"/>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row>
    <row r="642" spans="1:25" ht="14.25" customHeight="1">
      <c r="A642" s="390"/>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row>
    <row r="643" spans="1:25" ht="14.25" customHeight="1">
      <c r="A643" s="390"/>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row>
    <row r="644" spans="1:25" ht="14.25" customHeight="1">
      <c r="A644" s="390"/>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row>
    <row r="645" spans="1:25" ht="14.25" customHeight="1">
      <c r="A645" s="390"/>
      <c r="B645" s="390"/>
      <c r="C645" s="390"/>
      <c r="D645" s="390"/>
      <c r="E645" s="390"/>
      <c r="F645" s="390"/>
      <c r="G645" s="390"/>
      <c r="H645" s="390"/>
      <c r="I645" s="390"/>
      <c r="J645" s="390"/>
      <c r="K645" s="390"/>
      <c r="L645" s="390"/>
      <c r="M645" s="390"/>
      <c r="N645" s="390"/>
      <c r="O645" s="390"/>
      <c r="P645" s="390"/>
      <c r="Q645" s="390"/>
      <c r="R645" s="390"/>
      <c r="S645" s="390"/>
      <c r="T645" s="390"/>
      <c r="U645" s="390"/>
      <c r="V645" s="390"/>
      <c r="W645" s="390"/>
      <c r="X645" s="390"/>
      <c r="Y645" s="390"/>
    </row>
    <row r="646" spans="1:25" ht="14.25" customHeight="1">
      <c r="A646" s="390"/>
      <c r="B646" s="390"/>
      <c r="C646" s="390"/>
      <c r="D646" s="390"/>
      <c r="E646" s="390"/>
      <c r="F646" s="390"/>
      <c r="G646" s="390"/>
      <c r="H646" s="390"/>
      <c r="I646" s="390"/>
      <c r="J646" s="390"/>
      <c r="K646" s="390"/>
      <c r="L646" s="390"/>
      <c r="M646" s="390"/>
      <c r="N646" s="390"/>
      <c r="O646" s="390"/>
      <c r="P646" s="390"/>
      <c r="Q646" s="390"/>
      <c r="R646" s="390"/>
      <c r="S646" s="390"/>
      <c r="T646" s="390"/>
      <c r="U646" s="390"/>
      <c r="V646" s="390"/>
      <c r="W646" s="390"/>
      <c r="X646" s="390"/>
      <c r="Y646" s="390"/>
    </row>
    <row r="647" spans="1:25" ht="14.25" customHeight="1">
      <c r="A647" s="390"/>
      <c r="B647" s="390"/>
      <c r="C647" s="390"/>
      <c r="D647" s="390"/>
      <c r="E647" s="390"/>
      <c r="F647" s="390"/>
      <c r="G647" s="390"/>
      <c r="H647" s="390"/>
      <c r="I647" s="390"/>
      <c r="J647" s="390"/>
      <c r="K647" s="390"/>
      <c r="L647" s="390"/>
      <c r="M647" s="390"/>
      <c r="N647" s="390"/>
      <c r="O647" s="390"/>
      <c r="P647" s="390"/>
      <c r="Q647" s="390"/>
      <c r="R647" s="390"/>
      <c r="S647" s="390"/>
      <c r="T647" s="390"/>
      <c r="U647" s="390"/>
      <c r="V647" s="390"/>
      <c r="W647" s="390"/>
      <c r="X647" s="390"/>
      <c r="Y647" s="390"/>
    </row>
    <row r="648" spans="1:25" ht="14.25" customHeight="1">
      <c r="A648" s="390"/>
      <c r="B648" s="390"/>
      <c r="C648" s="390"/>
      <c r="D648" s="390"/>
      <c r="E648" s="390"/>
      <c r="F648" s="390"/>
      <c r="G648" s="390"/>
      <c r="H648" s="390"/>
      <c r="I648" s="390"/>
      <c r="J648" s="390"/>
      <c r="K648" s="390"/>
      <c r="L648" s="390"/>
      <c r="M648" s="390"/>
      <c r="N648" s="390"/>
      <c r="O648" s="390"/>
      <c r="P648" s="390"/>
      <c r="Q648" s="390"/>
      <c r="R648" s="390"/>
      <c r="S648" s="390"/>
      <c r="T648" s="390"/>
      <c r="U648" s="390"/>
      <c r="V648" s="390"/>
      <c r="W648" s="390"/>
      <c r="X648" s="390"/>
      <c r="Y648" s="390"/>
    </row>
    <row r="649" spans="1:25" ht="14.25" customHeight="1">
      <c r="A649" s="390"/>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row>
    <row r="650" spans="1:25" ht="14.25" customHeight="1">
      <c r="A650" s="390"/>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row>
    <row r="651" spans="1:25" ht="14.25" customHeight="1">
      <c r="A651" s="390"/>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row>
    <row r="652" spans="1:25" ht="14.25" customHeight="1">
      <c r="A652" s="390"/>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row>
    <row r="653" spans="1:25" ht="14.25" customHeight="1">
      <c r="A653" s="390"/>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row>
    <row r="654" spans="1:25" ht="14.25" customHeight="1">
      <c r="A654" s="390"/>
      <c r="B654" s="390"/>
      <c r="C654" s="390"/>
      <c r="D654" s="390"/>
      <c r="E654" s="390"/>
      <c r="F654" s="390"/>
      <c r="G654" s="390"/>
      <c r="H654" s="390"/>
      <c r="I654" s="390"/>
      <c r="J654" s="390"/>
      <c r="K654" s="390"/>
      <c r="L654" s="390"/>
      <c r="M654" s="390"/>
      <c r="N654" s="390"/>
      <c r="O654" s="390"/>
      <c r="P654" s="390"/>
      <c r="Q654" s="390"/>
      <c r="R654" s="390"/>
      <c r="S654" s="390"/>
      <c r="T654" s="390"/>
      <c r="U654" s="390"/>
      <c r="V654" s="390"/>
      <c r="W654" s="390"/>
      <c r="X654" s="390"/>
      <c r="Y654" s="390"/>
    </row>
    <row r="655" spans="1:25" ht="14.25" customHeight="1">
      <c r="A655" s="390"/>
      <c r="B655" s="390"/>
      <c r="C655" s="390"/>
      <c r="D655" s="390"/>
      <c r="E655" s="390"/>
      <c r="F655" s="390"/>
      <c r="G655" s="390"/>
      <c r="H655" s="390"/>
      <c r="I655" s="390"/>
      <c r="J655" s="390"/>
      <c r="K655" s="390"/>
      <c r="L655" s="390"/>
      <c r="M655" s="390"/>
      <c r="N655" s="390"/>
      <c r="O655" s="390"/>
      <c r="P655" s="390"/>
      <c r="Q655" s="390"/>
      <c r="R655" s="390"/>
      <c r="S655" s="390"/>
      <c r="T655" s="390"/>
      <c r="U655" s="390"/>
      <c r="V655" s="390"/>
      <c r="W655" s="390"/>
      <c r="X655" s="390"/>
      <c r="Y655" s="390"/>
    </row>
    <row r="656" spans="1:25" ht="14.25" customHeight="1">
      <c r="A656" s="390"/>
      <c r="B656" s="390"/>
      <c r="C656" s="390"/>
      <c r="D656" s="390"/>
      <c r="E656" s="390"/>
      <c r="F656" s="390"/>
      <c r="G656" s="390"/>
      <c r="H656" s="390"/>
      <c r="I656" s="390"/>
      <c r="J656" s="390"/>
      <c r="K656" s="390"/>
      <c r="L656" s="390"/>
      <c r="M656" s="390"/>
      <c r="N656" s="390"/>
      <c r="O656" s="390"/>
      <c r="P656" s="390"/>
      <c r="Q656" s="390"/>
      <c r="R656" s="390"/>
      <c r="S656" s="390"/>
      <c r="T656" s="390"/>
      <c r="U656" s="390"/>
      <c r="V656" s="390"/>
      <c r="W656" s="390"/>
      <c r="X656" s="390"/>
      <c r="Y656" s="390"/>
    </row>
    <row r="657" spans="1:25" ht="14.25" customHeight="1">
      <c r="A657" s="390"/>
      <c r="B657" s="390"/>
      <c r="C657" s="390"/>
      <c r="D657" s="390"/>
      <c r="E657" s="390"/>
      <c r="F657" s="390"/>
      <c r="G657" s="390"/>
      <c r="H657" s="390"/>
      <c r="I657" s="390"/>
      <c r="J657" s="390"/>
      <c r="K657" s="390"/>
      <c r="L657" s="390"/>
      <c r="M657" s="390"/>
      <c r="N657" s="390"/>
      <c r="O657" s="390"/>
      <c r="P657" s="390"/>
      <c r="Q657" s="390"/>
      <c r="R657" s="390"/>
      <c r="S657" s="390"/>
      <c r="T657" s="390"/>
      <c r="U657" s="390"/>
      <c r="V657" s="390"/>
      <c r="W657" s="390"/>
      <c r="X657" s="390"/>
      <c r="Y657" s="390"/>
    </row>
    <row r="658" spans="1:25" ht="14.25" customHeight="1">
      <c r="A658" s="390"/>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row>
    <row r="659" spans="1:25" ht="14.25" customHeight="1">
      <c r="A659" s="390"/>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row>
    <row r="660" spans="1:25" ht="14.25" customHeight="1">
      <c r="A660" s="390"/>
      <c r="B660" s="390"/>
      <c r="C660" s="390"/>
      <c r="D660" s="390"/>
      <c r="E660" s="390"/>
      <c r="F660" s="390"/>
      <c r="G660" s="390"/>
      <c r="H660" s="390"/>
      <c r="I660" s="390"/>
      <c r="J660" s="390"/>
      <c r="K660" s="390"/>
      <c r="L660" s="390"/>
      <c r="M660" s="390"/>
      <c r="N660" s="390"/>
      <c r="O660" s="390"/>
      <c r="P660" s="390"/>
      <c r="Q660" s="390"/>
      <c r="R660" s="390"/>
      <c r="S660" s="390"/>
      <c r="T660" s="390"/>
      <c r="U660" s="390"/>
      <c r="V660" s="390"/>
      <c r="W660" s="390"/>
      <c r="X660" s="390"/>
      <c r="Y660" s="390"/>
    </row>
    <row r="661" spans="1:25" ht="14.25" customHeight="1">
      <c r="A661" s="390"/>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row>
    <row r="662" spans="1:25" ht="14.25" customHeight="1">
      <c r="A662" s="390"/>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row>
    <row r="663" spans="1:25" ht="14.25" customHeight="1">
      <c r="A663" s="390"/>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row>
    <row r="664" spans="1:25" ht="14.25" customHeight="1">
      <c r="A664" s="390"/>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row>
    <row r="665" spans="1:25" ht="14.25" customHeight="1">
      <c r="A665" s="390"/>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row>
    <row r="666" spans="1:25" ht="14.25" customHeight="1">
      <c r="A666" s="390"/>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row>
    <row r="667" spans="1:25" ht="14.25" customHeight="1">
      <c r="A667" s="390"/>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row>
    <row r="668" spans="1:25" ht="14.25" customHeight="1">
      <c r="A668" s="390"/>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row>
    <row r="669" spans="1:25" ht="14.25" customHeight="1">
      <c r="A669" s="390"/>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row>
    <row r="670" spans="1:25" ht="14.25" customHeight="1">
      <c r="A670" s="390"/>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row>
    <row r="671" spans="1:25" ht="14.25" customHeight="1">
      <c r="A671" s="390"/>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row>
    <row r="672" spans="1:25" ht="14.25" customHeight="1">
      <c r="A672" s="390"/>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row>
    <row r="673" spans="1:25" ht="14.25" customHeight="1">
      <c r="A673" s="390"/>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row>
    <row r="674" spans="1:25" ht="14.25" customHeight="1">
      <c r="A674" s="390"/>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row>
    <row r="675" spans="1:25" ht="14.25" customHeight="1">
      <c r="A675" s="390"/>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row>
    <row r="676" spans="1:25" ht="14.25" customHeight="1">
      <c r="A676" s="390"/>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row>
    <row r="677" spans="1:25" ht="14.25" customHeight="1">
      <c r="A677" s="390"/>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row>
    <row r="678" spans="1:25" ht="14.25" customHeight="1">
      <c r="A678" s="390"/>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row>
    <row r="679" spans="1:25" ht="14.25" customHeight="1">
      <c r="A679" s="390"/>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row>
    <row r="680" spans="1:25" ht="14.25" customHeight="1">
      <c r="A680" s="390"/>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row>
    <row r="681" spans="1:25" ht="14.25" customHeight="1">
      <c r="A681" s="390"/>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row>
    <row r="682" spans="1:25" ht="14.25" customHeight="1">
      <c r="A682" s="390"/>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row>
    <row r="683" spans="1:25" ht="14.25" customHeight="1">
      <c r="A683" s="390"/>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row>
    <row r="684" spans="1:25" ht="14.25" customHeight="1">
      <c r="A684" s="390"/>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row>
    <row r="685" spans="1:25" ht="14.25" customHeight="1">
      <c r="A685" s="390"/>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row>
    <row r="686" spans="1:25" ht="14.25" customHeight="1">
      <c r="A686" s="390"/>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row>
    <row r="687" spans="1:25" ht="14.25" customHeight="1">
      <c r="A687" s="390"/>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row>
    <row r="688" spans="1:25" ht="14.25" customHeight="1">
      <c r="A688" s="390"/>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row>
    <row r="689" spans="1:25" ht="14.25" customHeight="1">
      <c r="A689" s="390"/>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row>
    <row r="690" spans="1:25" ht="14.25" customHeight="1">
      <c r="A690" s="390"/>
      <c r="B690" s="390"/>
      <c r="C690" s="390"/>
      <c r="D690" s="390"/>
      <c r="E690" s="390"/>
      <c r="F690" s="390"/>
      <c r="G690" s="390"/>
      <c r="H690" s="390"/>
      <c r="I690" s="390"/>
      <c r="J690" s="390"/>
      <c r="K690" s="390"/>
      <c r="L690" s="390"/>
      <c r="M690" s="390"/>
      <c r="N690" s="390"/>
      <c r="O690" s="390"/>
      <c r="P690" s="390"/>
      <c r="Q690" s="390"/>
      <c r="R690" s="390"/>
      <c r="S690" s="390"/>
      <c r="T690" s="390"/>
      <c r="U690" s="390"/>
      <c r="V690" s="390"/>
      <c r="W690" s="390"/>
      <c r="X690" s="390"/>
      <c r="Y690" s="390"/>
    </row>
    <row r="691" spans="1:25" ht="14.25" customHeight="1">
      <c r="A691" s="390"/>
      <c r="B691" s="390"/>
      <c r="C691" s="390"/>
      <c r="D691" s="390"/>
      <c r="E691" s="390"/>
      <c r="F691" s="390"/>
      <c r="G691" s="390"/>
      <c r="H691" s="390"/>
      <c r="I691" s="390"/>
      <c r="J691" s="390"/>
      <c r="K691" s="390"/>
      <c r="L691" s="390"/>
      <c r="M691" s="390"/>
      <c r="N691" s="390"/>
      <c r="O691" s="390"/>
      <c r="P691" s="390"/>
      <c r="Q691" s="390"/>
      <c r="R691" s="390"/>
      <c r="S691" s="390"/>
      <c r="T691" s="390"/>
      <c r="U691" s="390"/>
      <c r="V691" s="390"/>
      <c r="W691" s="390"/>
      <c r="X691" s="390"/>
      <c r="Y691" s="390"/>
    </row>
    <row r="692" spans="1:25" ht="14.25" customHeight="1">
      <c r="A692" s="390"/>
      <c r="B692" s="390"/>
      <c r="C692" s="390"/>
      <c r="D692" s="390"/>
      <c r="E692" s="390"/>
      <c r="F692" s="390"/>
      <c r="G692" s="390"/>
      <c r="H692" s="390"/>
      <c r="I692" s="390"/>
      <c r="J692" s="390"/>
      <c r="K692" s="390"/>
      <c r="L692" s="390"/>
      <c r="M692" s="390"/>
      <c r="N692" s="390"/>
      <c r="O692" s="390"/>
      <c r="P692" s="390"/>
      <c r="Q692" s="390"/>
      <c r="R692" s="390"/>
      <c r="S692" s="390"/>
      <c r="T692" s="390"/>
      <c r="U692" s="390"/>
      <c r="V692" s="390"/>
      <c r="W692" s="390"/>
      <c r="X692" s="390"/>
      <c r="Y692" s="390"/>
    </row>
    <row r="693" spans="1:25" ht="14.25" customHeight="1">
      <c r="A693" s="390"/>
      <c r="B693" s="390"/>
      <c r="C693" s="390"/>
      <c r="D693" s="390"/>
      <c r="E693" s="390"/>
      <c r="F693" s="390"/>
      <c r="G693" s="390"/>
      <c r="H693" s="390"/>
      <c r="I693" s="390"/>
      <c r="J693" s="390"/>
      <c r="K693" s="390"/>
      <c r="L693" s="390"/>
      <c r="M693" s="390"/>
      <c r="N693" s="390"/>
      <c r="O693" s="390"/>
      <c r="P693" s="390"/>
      <c r="Q693" s="390"/>
      <c r="R693" s="390"/>
      <c r="S693" s="390"/>
      <c r="T693" s="390"/>
      <c r="U693" s="390"/>
      <c r="V693" s="390"/>
      <c r="W693" s="390"/>
      <c r="X693" s="390"/>
      <c r="Y693" s="390"/>
    </row>
    <row r="694" spans="1:25" ht="14.25" customHeight="1">
      <c r="A694" s="390"/>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row>
    <row r="695" spans="1:25" ht="14.25" customHeight="1">
      <c r="A695" s="390"/>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row>
    <row r="696" spans="1:25" ht="14.25" customHeight="1">
      <c r="A696" s="390"/>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row>
    <row r="697" spans="1:25" ht="14.25" customHeight="1">
      <c r="A697" s="390"/>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row>
    <row r="698" spans="1:25" ht="14.25" customHeight="1">
      <c r="A698" s="390"/>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row>
    <row r="699" spans="1:25" ht="14.25" customHeight="1">
      <c r="A699" s="390"/>
      <c r="B699" s="390"/>
      <c r="C699" s="390"/>
      <c r="D699" s="390"/>
      <c r="E699" s="390"/>
      <c r="F699" s="390"/>
      <c r="G699" s="390"/>
      <c r="H699" s="390"/>
      <c r="I699" s="390"/>
      <c r="J699" s="390"/>
      <c r="K699" s="390"/>
      <c r="L699" s="390"/>
      <c r="M699" s="390"/>
      <c r="N699" s="390"/>
      <c r="O699" s="390"/>
      <c r="P699" s="390"/>
      <c r="Q699" s="390"/>
      <c r="R699" s="390"/>
      <c r="S699" s="390"/>
      <c r="T699" s="390"/>
      <c r="U699" s="390"/>
      <c r="V699" s="390"/>
      <c r="W699" s="390"/>
      <c r="X699" s="390"/>
      <c r="Y699" s="390"/>
    </row>
    <row r="700" spans="1:25" ht="14.25" customHeight="1">
      <c r="A700" s="390"/>
      <c r="B700" s="390"/>
      <c r="C700" s="390"/>
      <c r="D700" s="390"/>
      <c r="E700" s="390"/>
      <c r="F700" s="390"/>
      <c r="G700" s="390"/>
      <c r="H700" s="390"/>
      <c r="I700" s="390"/>
      <c r="J700" s="390"/>
      <c r="K700" s="390"/>
      <c r="L700" s="390"/>
      <c r="M700" s="390"/>
      <c r="N700" s="390"/>
      <c r="O700" s="390"/>
      <c r="P700" s="390"/>
      <c r="Q700" s="390"/>
      <c r="R700" s="390"/>
      <c r="S700" s="390"/>
      <c r="T700" s="390"/>
      <c r="U700" s="390"/>
      <c r="V700" s="390"/>
      <c r="W700" s="390"/>
      <c r="X700" s="390"/>
      <c r="Y700" s="390"/>
    </row>
    <row r="701" spans="1:25" ht="14.25" customHeight="1">
      <c r="A701" s="390"/>
      <c r="B701" s="390"/>
      <c r="C701" s="390"/>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row>
    <row r="702" spans="1:25" ht="14.25" customHeight="1">
      <c r="A702" s="390"/>
      <c r="B702" s="390"/>
      <c r="C702" s="390"/>
      <c r="D702" s="390"/>
      <c r="E702" s="390"/>
      <c r="F702" s="390"/>
      <c r="G702" s="390"/>
      <c r="H702" s="390"/>
      <c r="I702" s="390"/>
      <c r="J702" s="390"/>
      <c r="K702" s="390"/>
      <c r="L702" s="390"/>
      <c r="M702" s="390"/>
      <c r="N702" s="390"/>
      <c r="O702" s="390"/>
      <c r="P702" s="390"/>
      <c r="Q702" s="390"/>
      <c r="R702" s="390"/>
      <c r="S702" s="390"/>
      <c r="T702" s="390"/>
      <c r="U702" s="390"/>
      <c r="V702" s="390"/>
      <c r="W702" s="390"/>
      <c r="X702" s="390"/>
      <c r="Y702" s="390"/>
    </row>
    <row r="703" spans="1:25" ht="14.25" customHeight="1">
      <c r="A703" s="390"/>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row>
    <row r="704" spans="1:25" ht="14.25" customHeight="1">
      <c r="A704" s="390"/>
      <c r="B704" s="390"/>
      <c r="C704" s="390"/>
      <c r="D704" s="390"/>
      <c r="E704" s="390"/>
      <c r="F704" s="390"/>
      <c r="G704" s="390"/>
      <c r="H704" s="390"/>
      <c r="I704" s="390"/>
      <c r="J704" s="390"/>
      <c r="K704" s="390"/>
      <c r="L704" s="390"/>
      <c r="M704" s="390"/>
      <c r="N704" s="390"/>
      <c r="O704" s="390"/>
      <c r="P704" s="390"/>
      <c r="Q704" s="390"/>
      <c r="R704" s="390"/>
      <c r="S704" s="390"/>
      <c r="T704" s="390"/>
      <c r="U704" s="390"/>
      <c r="V704" s="390"/>
      <c r="W704" s="390"/>
      <c r="X704" s="390"/>
      <c r="Y704" s="390"/>
    </row>
    <row r="705" spans="1:25" ht="14.25" customHeight="1">
      <c r="A705" s="390"/>
      <c r="B705" s="390"/>
      <c r="C705" s="390"/>
      <c r="D705" s="390"/>
      <c r="E705" s="390"/>
      <c r="F705" s="390"/>
      <c r="G705" s="390"/>
      <c r="H705" s="390"/>
      <c r="I705" s="390"/>
      <c r="J705" s="390"/>
      <c r="K705" s="390"/>
      <c r="L705" s="390"/>
      <c r="M705" s="390"/>
      <c r="N705" s="390"/>
      <c r="O705" s="390"/>
      <c r="P705" s="390"/>
      <c r="Q705" s="390"/>
      <c r="R705" s="390"/>
      <c r="S705" s="390"/>
      <c r="T705" s="390"/>
      <c r="U705" s="390"/>
      <c r="V705" s="390"/>
      <c r="W705" s="390"/>
      <c r="X705" s="390"/>
      <c r="Y705" s="390"/>
    </row>
    <row r="706" spans="1:25" ht="14.25" customHeight="1">
      <c r="A706" s="390"/>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row>
    <row r="707" spans="1:25" ht="14.25" customHeight="1">
      <c r="A707" s="390"/>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row>
    <row r="708" spans="1:25" ht="14.25" customHeight="1">
      <c r="A708" s="390"/>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row>
    <row r="709" spans="1:25" ht="14.25" customHeight="1">
      <c r="A709" s="390"/>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row>
    <row r="710" spans="1:25" ht="14.25" customHeight="1">
      <c r="A710" s="390"/>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row>
    <row r="711" spans="1:25" ht="14.25" customHeight="1">
      <c r="A711" s="390"/>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row>
    <row r="712" spans="1:25" ht="14.25" customHeight="1">
      <c r="A712" s="390"/>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row>
    <row r="713" spans="1:25" ht="14.25" customHeight="1">
      <c r="A713" s="390"/>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row>
    <row r="714" spans="1:25" ht="14.25" customHeight="1">
      <c r="A714" s="390"/>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row>
    <row r="715" spans="1:25" ht="14.25" customHeight="1">
      <c r="A715" s="390"/>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row>
    <row r="716" spans="1:25" ht="14.25" customHeight="1">
      <c r="A716" s="390"/>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row>
    <row r="717" spans="1:25" ht="14.25" customHeight="1">
      <c r="A717" s="390"/>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row>
    <row r="718" spans="1:25" ht="14.25" customHeight="1">
      <c r="A718" s="390"/>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row>
    <row r="719" spans="1:25" ht="14.25" customHeight="1">
      <c r="A719" s="390"/>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row>
    <row r="720" spans="1:25" ht="14.25" customHeight="1">
      <c r="A720" s="390"/>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row>
    <row r="721" spans="1:25" ht="14.25" customHeight="1">
      <c r="A721" s="390"/>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row>
    <row r="722" spans="1:25" ht="14.25" customHeight="1">
      <c r="A722" s="390"/>
      <c r="B722" s="390"/>
      <c r="C722" s="390"/>
      <c r="D722" s="390"/>
      <c r="E722" s="390"/>
      <c r="F722" s="390"/>
      <c r="G722" s="390"/>
      <c r="H722" s="390"/>
      <c r="I722" s="390"/>
      <c r="J722" s="390"/>
      <c r="K722" s="390"/>
      <c r="L722" s="390"/>
      <c r="M722" s="390"/>
      <c r="N722" s="390"/>
      <c r="O722" s="390"/>
      <c r="P722" s="390"/>
      <c r="Q722" s="390"/>
      <c r="R722" s="390"/>
      <c r="S722" s="390"/>
      <c r="T722" s="390"/>
      <c r="U722" s="390"/>
      <c r="V722" s="390"/>
      <c r="W722" s="390"/>
      <c r="X722" s="390"/>
      <c r="Y722" s="390"/>
    </row>
    <row r="723" spans="1:25" ht="14.25" customHeight="1">
      <c r="A723" s="390"/>
      <c r="B723" s="390"/>
      <c r="C723" s="390"/>
      <c r="D723" s="390"/>
      <c r="E723" s="390"/>
      <c r="F723" s="390"/>
      <c r="G723" s="390"/>
      <c r="H723" s="390"/>
      <c r="I723" s="390"/>
      <c r="J723" s="390"/>
      <c r="K723" s="390"/>
      <c r="L723" s="390"/>
      <c r="M723" s="390"/>
      <c r="N723" s="390"/>
      <c r="O723" s="390"/>
      <c r="P723" s="390"/>
      <c r="Q723" s="390"/>
      <c r="R723" s="390"/>
      <c r="S723" s="390"/>
      <c r="T723" s="390"/>
      <c r="U723" s="390"/>
      <c r="V723" s="390"/>
      <c r="W723" s="390"/>
      <c r="X723" s="390"/>
      <c r="Y723" s="390"/>
    </row>
    <row r="724" spans="1:25" ht="14.25" customHeight="1">
      <c r="A724" s="390"/>
      <c r="B724" s="390"/>
      <c r="C724" s="390"/>
      <c r="D724" s="390"/>
      <c r="E724" s="390"/>
      <c r="F724" s="390"/>
      <c r="G724" s="390"/>
      <c r="H724" s="390"/>
      <c r="I724" s="390"/>
      <c r="J724" s="390"/>
      <c r="K724" s="390"/>
      <c r="L724" s="390"/>
      <c r="M724" s="390"/>
      <c r="N724" s="390"/>
      <c r="O724" s="390"/>
      <c r="P724" s="390"/>
      <c r="Q724" s="390"/>
      <c r="R724" s="390"/>
      <c r="S724" s="390"/>
      <c r="T724" s="390"/>
      <c r="U724" s="390"/>
      <c r="V724" s="390"/>
      <c r="W724" s="390"/>
      <c r="X724" s="390"/>
      <c r="Y724" s="390"/>
    </row>
    <row r="725" spans="1:25" ht="14.25" customHeight="1">
      <c r="A725" s="390"/>
      <c r="B725" s="390"/>
      <c r="C725" s="390"/>
      <c r="D725" s="390"/>
      <c r="E725" s="390"/>
      <c r="F725" s="390"/>
      <c r="G725" s="390"/>
      <c r="H725" s="390"/>
      <c r="I725" s="390"/>
      <c r="J725" s="390"/>
      <c r="K725" s="390"/>
      <c r="L725" s="390"/>
      <c r="M725" s="390"/>
      <c r="N725" s="390"/>
      <c r="O725" s="390"/>
      <c r="P725" s="390"/>
      <c r="Q725" s="390"/>
      <c r="R725" s="390"/>
      <c r="S725" s="390"/>
      <c r="T725" s="390"/>
      <c r="U725" s="390"/>
      <c r="V725" s="390"/>
      <c r="W725" s="390"/>
      <c r="X725" s="390"/>
      <c r="Y725" s="390"/>
    </row>
    <row r="726" spans="1:25" ht="14.25" customHeight="1">
      <c r="A726" s="390"/>
      <c r="B726" s="390"/>
      <c r="C726" s="390"/>
      <c r="D726" s="390"/>
      <c r="E726" s="390"/>
      <c r="F726" s="390"/>
      <c r="G726" s="390"/>
      <c r="H726" s="390"/>
      <c r="I726" s="390"/>
      <c r="J726" s="390"/>
      <c r="K726" s="390"/>
      <c r="L726" s="390"/>
      <c r="M726" s="390"/>
      <c r="N726" s="390"/>
      <c r="O726" s="390"/>
      <c r="P726" s="390"/>
      <c r="Q726" s="390"/>
      <c r="R726" s="390"/>
      <c r="S726" s="390"/>
      <c r="T726" s="390"/>
      <c r="U726" s="390"/>
      <c r="V726" s="390"/>
      <c r="W726" s="390"/>
      <c r="X726" s="390"/>
      <c r="Y726" s="390"/>
    </row>
    <row r="727" spans="1:25" ht="14.25" customHeight="1">
      <c r="A727" s="390"/>
      <c r="B727" s="390"/>
      <c r="C727" s="390"/>
      <c r="D727" s="390"/>
      <c r="E727" s="390"/>
      <c r="F727" s="390"/>
      <c r="G727" s="390"/>
      <c r="H727" s="390"/>
      <c r="I727" s="390"/>
      <c r="J727" s="390"/>
      <c r="K727" s="390"/>
      <c r="L727" s="390"/>
      <c r="M727" s="390"/>
      <c r="N727" s="390"/>
      <c r="O727" s="390"/>
      <c r="P727" s="390"/>
      <c r="Q727" s="390"/>
      <c r="R727" s="390"/>
      <c r="S727" s="390"/>
      <c r="T727" s="390"/>
      <c r="U727" s="390"/>
      <c r="V727" s="390"/>
      <c r="W727" s="390"/>
      <c r="X727" s="390"/>
      <c r="Y727" s="390"/>
    </row>
    <row r="728" spans="1:25" ht="14.25" customHeight="1">
      <c r="A728" s="390"/>
      <c r="B728" s="390"/>
      <c r="C728" s="390"/>
      <c r="D728" s="390"/>
      <c r="E728" s="390"/>
      <c r="F728" s="390"/>
      <c r="G728" s="390"/>
      <c r="H728" s="390"/>
      <c r="I728" s="390"/>
      <c r="J728" s="390"/>
      <c r="K728" s="390"/>
      <c r="L728" s="390"/>
      <c r="M728" s="390"/>
      <c r="N728" s="390"/>
      <c r="O728" s="390"/>
      <c r="P728" s="390"/>
      <c r="Q728" s="390"/>
      <c r="R728" s="390"/>
      <c r="S728" s="390"/>
      <c r="T728" s="390"/>
      <c r="U728" s="390"/>
      <c r="V728" s="390"/>
      <c r="W728" s="390"/>
      <c r="X728" s="390"/>
      <c r="Y728" s="390"/>
    </row>
    <row r="729" spans="1:25" ht="14.25" customHeight="1">
      <c r="A729" s="390"/>
      <c r="B729" s="390"/>
      <c r="C729" s="390"/>
      <c r="D729" s="390"/>
      <c r="E729" s="390"/>
      <c r="F729" s="390"/>
      <c r="G729" s="390"/>
      <c r="H729" s="390"/>
      <c r="I729" s="390"/>
      <c r="J729" s="390"/>
      <c r="K729" s="390"/>
      <c r="L729" s="390"/>
      <c r="M729" s="390"/>
      <c r="N729" s="390"/>
      <c r="O729" s="390"/>
      <c r="P729" s="390"/>
      <c r="Q729" s="390"/>
      <c r="R729" s="390"/>
      <c r="S729" s="390"/>
      <c r="T729" s="390"/>
      <c r="U729" s="390"/>
      <c r="V729" s="390"/>
      <c r="W729" s="390"/>
      <c r="X729" s="390"/>
      <c r="Y729" s="390"/>
    </row>
    <row r="730" spans="1:25" ht="14.25" customHeight="1">
      <c r="A730" s="390"/>
      <c r="B730" s="390"/>
      <c r="C730" s="390"/>
      <c r="D730" s="390"/>
      <c r="E730" s="390"/>
      <c r="F730" s="390"/>
      <c r="G730" s="390"/>
      <c r="H730" s="390"/>
      <c r="I730" s="390"/>
      <c r="J730" s="390"/>
      <c r="K730" s="390"/>
      <c r="L730" s="390"/>
      <c r="M730" s="390"/>
      <c r="N730" s="390"/>
      <c r="O730" s="390"/>
      <c r="P730" s="390"/>
      <c r="Q730" s="390"/>
      <c r="R730" s="390"/>
      <c r="S730" s="390"/>
      <c r="T730" s="390"/>
      <c r="U730" s="390"/>
      <c r="V730" s="390"/>
      <c r="W730" s="390"/>
      <c r="X730" s="390"/>
      <c r="Y730" s="390"/>
    </row>
    <row r="731" spans="1:25" ht="14.25" customHeight="1">
      <c r="A731" s="390"/>
      <c r="B731" s="390"/>
      <c r="C731" s="390"/>
      <c r="D731" s="390"/>
      <c r="E731" s="390"/>
      <c r="F731" s="390"/>
      <c r="G731" s="390"/>
      <c r="H731" s="390"/>
      <c r="I731" s="390"/>
      <c r="J731" s="390"/>
      <c r="K731" s="390"/>
      <c r="L731" s="390"/>
      <c r="M731" s="390"/>
      <c r="N731" s="390"/>
      <c r="O731" s="390"/>
      <c r="P731" s="390"/>
      <c r="Q731" s="390"/>
      <c r="R731" s="390"/>
      <c r="S731" s="390"/>
      <c r="T731" s="390"/>
      <c r="U731" s="390"/>
      <c r="V731" s="390"/>
      <c r="W731" s="390"/>
      <c r="X731" s="390"/>
      <c r="Y731" s="390"/>
    </row>
    <row r="732" spans="1:25" ht="14.25" customHeight="1">
      <c r="A732" s="390"/>
      <c r="B732" s="390"/>
      <c r="C732" s="390"/>
      <c r="D732" s="390"/>
      <c r="E732" s="390"/>
      <c r="F732" s="390"/>
      <c r="G732" s="390"/>
      <c r="H732" s="390"/>
      <c r="I732" s="390"/>
      <c r="J732" s="390"/>
      <c r="K732" s="390"/>
      <c r="L732" s="390"/>
      <c r="M732" s="390"/>
      <c r="N732" s="390"/>
      <c r="O732" s="390"/>
      <c r="P732" s="390"/>
      <c r="Q732" s="390"/>
      <c r="R732" s="390"/>
      <c r="S732" s="390"/>
      <c r="T732" s="390"/>
      <c r="U732" s="390"/>
      <c r="V732" s="390"/>
      <c r="W732" s="390"/>
      <c r="X732" s="390"/>
      <c r="Y732" s="390"/>
    </row>
    <row r="733" spans="1:25" ht="14.25" customHeight="1">
      <c r="A733" s="390"/>
      <c r="B733" s="390"/>
      <c r="C733" s="390"/>
      <c r="D733" s="390"/>
      <c r="E733" s="390"/>
      <c r="F733" s="390"/>
      <c r="G733" s="390"/>
      <c r="H733" s="390"/>
      <c r="I733" s="390"/>
      <c r="J733" s="390"/>
      <c r="K733" s="390"/>
      <c r="L733" s="390"/>
      <c r="M733" s="390"/>
      <c r="N733" s="390"/>
      <c r="O733" s="390"/>
      <c r="P733" s="390"/>
      <c r="Q733" s="390"/>
      <c r="R733" s="390"/>
      <c r="S733" s="390"/>
      <c r="T733" s="390"/>
      <c r="U733" s="390"/>
      <c r="V733" s="390"/>
      <c r="W733" s="390"/>
      <c r="X733" s="390"/>
      <c r="Y733" s="390"/>
    </row>
    <row r="734" spans="1:25" ht="14.25" customHeight="1">
      <c r="A734" s="390"/>
      <c r="B734" s="390"/>
      <c r="C734" s="390"/>
      <c r="D734" s="390"/>
      <c r="E734" s="390"/>
      <c r="F734" s="390"/>
      <c r="G734" s="390"/>
      <c r="H734" s="390"/>
      <c r="I734" s="390"/>
      <c r="J734" s="390"/>
      <c r="K734" s="390"/>
      <c r="L734" s="390"/>
      <c r="M734" s="390"/>
      <c r="N734" s="390"/>
      <c r="O734" s="390"/>
      <c r="P734" s="390"/>
      <c r="Q734" s="390"/>
      <c r="R734" s="390"/>
      <c r="S734" s="390"/>
      <c r="T734" s="390"/>
      <c r="U734" s="390"/>
      <c r="V734" s="390"/>
      <c r="W734" s="390"/>
      <c r="X734" s="390"/>
      <c r="Y734" s="390"/>
    </row>
    <row r="735" spans="1:25" ht="14.25" customHeight="1">
      <c r="A735" s="390"/>
      <c r="B735" s="390"/>
      <c r="C735" s="390"/>
      <c r="D735" s="390"/>
      <c r="E735" s="390"/>
      <c r="F735" s="390"/>
      <c r="G735" s="390"/>
      <c r="H735" s="390"/>
      <c r="I735" s="390"/>
      <c r="J735" s="390"/>
      <c r="K735" s="390"/>
      <c r="L735" s="390"/>
      <c r="M735" s="390"/>
      <c r="N735" s="390"/>
      <c r="O735" s="390"/>
      <c r="P735" s="390"/>
      <c r="Q735" s="390"/>
      <c r="R735" s="390"/>
      <c r="S735" s="390"/>
      <c r="T735" s="390"/>
      <c r="U735" s="390"/>
      <c r="V735" s="390"/>
      <c r="W735" s="390"/>
      <c r="X735" s="390"/>
      <c r="Y735" s="390"/>
    </row>
    <row r="736" spans="1:25" ht="14.25" customHeight="1">
      <c r="A736" s="390"/>
      <c r="B736" s="390"/>
      <c r="C736" s="390"/>
      <c r="D736" s="390"/>
      <c r="E736" s="390"/>
      <c r="F736" s="390"/>
      <c r="G736" s="390"/>
      <c r="H736" s="390"/>
      <c r="I736" s="390"/>
      <c r="J736" s="390"/>
      <c r="K736" s="390"/>
      <c r="L736" s="390"/>
      <c r="M736" s="390"/>
      <c r="N736" s="390"/>
      <c r="O736" s="390"/>
      <c r="P736" s="390"/>
      <c r="Q736" s="390"/>
      <c r="R736" s="390"/>
      <c r="S736" s="390"/>
      <c r="T736" s="390"/>
      <c r="U736" s="390"/>
      <c r="V736" s="390"/>
      <c r="W736" s="390"/>
      <c r="X736" s="390"/>
      <c r="Y736" s="390"/>
    </row>
    <row r="737" spans="1:25" ht="14.25" customHeight="1">
      <c r="A737" s="390"/>
      <c r="B737" s="390"/>
      <c r="C737" s="390"/>
      <c r="D737" s="390"/>
      <c r="E737" s="390"/>
      <c r="F737" s="390"/>
      <c r="G737" s="390"/>
      <c r="H737" s="390"/>
      <c r="I737" s="390"/>
      <c r="J737" s="390"/>
      <c r="K737" s="390"/>
      <c r="L737" s="390"/>
      <c r="M737" s="390"/>
      <c r="N737" s="390"/>
      <c r="O737" s="390"/>
      <c r="P737" s="390"/>
      <c r="Q737" s="390"/>
      <c r="R737" s="390"/>
      <c r="S737" s="390"/>
      <c r="T737" s="390"/>
      <c r="U737" s="390"/>
      <c r="V737" s="390"/>
      <c r="W737" s="390"/>
      <c r="X737" s="390"/>
      <c r="Y737" s="390"/>
    </row>
    <row r="738" spans="1:25" ht="14.25" customHeight="1">
      <c r="A738" s="390"/>
      <c r="B738" s="390"/>
      <c r="C738" s="390"/>
      <c r="D738" s="390"/>
      <c r="E738" s="390"/>
      <c r="F738" s="390"/>
      <c r="G738" s="390"/>
      <c r="H738" s="390"/>
      <c r="I738" s="390"/>
      <c r="J738" s="390"/>
      <c r="K738" s="390"/>
      <c r="L738" s="390"/>
      <c r="M738" s="390"/>
      <c r="N738" s="390"/>
      <c r="O738" s="390"/>
      <c r="P738" s="390"/>
      <c r="Q738" s="390"/>
      <c r="R738" s="390"/>
      <c r="S738" s="390"/>
      <c r="T738" s="390"/>
      <c r="U738" s="390"/>
      <c r="V738" s="390"/>
      <c r="W738" s="390"/>
      <c r="X738" s="390"/>
      <c r="Y738" s="390"/>
    </row>
    <row r="739" spans="1:25" ht="14.25" customHeight="1">
      <c r="A739" s="390"/>
      <c r="B739" s="390"/>
      <c r="C739" s="390"/>
      <c r="D739" s="390"/>
      <c r="E739" s="390"/>
      <c r="F739" s="390"/>
      <c r="G739" s="390"/>
      <c r="H739" s="390"/>
      <c r="I739" s="390"/>
      <c r="J739" s="390"/>
      <c r="K739" s="390"/>
      <c r="L739" s="390"/>
      <c r="M739" s="390"/>
      <c r="N739" s="390"/>
      <c r="O739" s="390"/>
      <c r="P739" s="390"/>
      <c r="Q739" s="390"/>
      <c r="R739" s="390"/>
      <c r="S739" s="390"/>
      <c r="T739" s="390"/>
      <c r="U739" s="390"/>
      <c r="V739" s="390"/>
      <c r="W739" s="390"/>
      <c r="X739" s="390"/>
      <c r="Y739" s="390"/>
    </row>
    <row r="740" spans="1:25" ht="14.25" customHeight="1">
      <c r="A740" s="390"/>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row>
    <row r="741" spans="1:25" ht="14.25" customHeight="1">
      <c r="A741" s="390"/>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row>
    <row r="742" spans="1:25" ht="14.25" customHeight="1">
      <c r="A742" s="390"/>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row>
    <row r="743" spans="1:25" ht="14.25" customHeight="1">
      <c r="A743" s="390"/>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row>
    <row r="744" spans="1:25" ht="14.25" customHeight="1">
      <c r="A744" s="390"/>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row>
    <row r="745" spans="1:25" ht="14.25" customHeight="1">
      <c r="A745" s="390"/>
      <c r="B745" s="390"/>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row>
    <row r="746" spans="1:25" ht="14.25" customHeight="1">
      <c r="A746" s="390"/>
      <c r="B746" s="390"/>
      <c r="C746" s="390"/>
      <c r="D746" s="390"/>
      <c r="E746" s="390"/>
      <c r="F746" s="390"/>
      <c r="G746" s="390"/>
      <c r="H746" s="390"/>
      <c r="I746" s="390"/>
      <c r="J746" s="390"/>
      <c r="K746" s="390"/>
      <c r="L746" s="390"/>
      <c r="M746" s="390"/>
      <c r="N746" s="390"/>
      <c r="O746" s="390"/>
      <c r="P746" s="390"/>
      <c r="Q746" s="390"/>
      <c r="R746" s="390"/>
      <c r="S746" s="390"/>
      <c r="T746" s="390"/>
      <c r="U746" s="390"/>
      <c r="V746" s="390"/>
      <c r="W746" s="390"/>
      <c r="X746" s="390"/>
      <c r="Y746" s="390"/>
    </row>
    <row r="747" spans="1:25" ht="14.25" customHeight="1">
      <c r="A747" s="390"/>
      <c r="B747" s="390"/>
      <c r="C747" s="390"/>
      <c r="D747" s="390"/>
      <c r="E747" s="390"/>
      <c r="F747" s="390"/>
      <c r="G747" s="390"/>
      <c r="H747" s="390"/>
      <c r="I747" s="390"/>
      <c r="J747" s="390"/>
      <c r="K747" s="390"/>
      <c r="L747" s="390"/>
      <c r="M747" s="390"/>
      <c r="N747" s="390"/>
      <c r="O747" s="390"/>
      <c r="P747" s="390"/>
      <c r="Q747" s="390"/>
      <c r="R747" s="390"/>
      <c r="S747" s="390"/>
      <c r="T747" s="390"/>
      <c r="U747" s="390"/>
      <c r="V747" s="390"/>
      <c r="W747" s="390"/>
      <c r="X747" s="390"/>
      <c r="Y747" s="390"/>
    </row>
    <row r="748" spans="1:25" ht="14.25" customHeight="1">
      <c r="A748" s="390"/>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row>
    <row r="749" spans="1:25" ht="14.25" customHeight="1">
      <c r="A749" s="390"/>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row>
    <row r="750" spans="1:25" ht="14.25" customHeight="1">
      <c r="A750" s="390"/>
      <c r="B750" s="390"/>
      <c r="C750" s="390"/>
      <c r="D750" s="390"/>
      <c r="E750" s="390"/>
      <c r="F750" s="390"/>
      <c r="G750" s="390"/>
      <c r="H750" s="390"/>
      <c r="I750" s="390"/>
      <c r="J750" s="390"/>
      <c r="K750" s="390"/>
      <c r="L750" s="390"/>
      <c r="M750" s="390"/>
      <c r="N750" s="390"/>
      <c r="O750" s="390"/>
      <c r="P750" s="390"/>
      <c r="Q750" s="390"/>
      <c r="R750" s="390"/>
      <c r="S750" s="390"/>
      <c r="T750" s="390"/>
      <c r="U750" s="390"/>
      <c r="V750" s="390"/>
      <c r="W750" s="390"/>
      <c r="X750" s="390"/>
      <c r="Y750" s="390"/>
    </row>
    <row r="751" spans="1:25" ht="14.25" customHeight="1">
      <c r="A751" s="390"/>
      <c r="B751" s="390"/>
      <c r="C751" s="390"/>
      <c r="D751" s="390"/>
      <c r="E751" s="390"/>
      <c r="F751" s="390"/>
      <c r="G751" s="390"/>
      <c r="H751" s="390"/>
      <c r="I751" s="390"/>
      <c r="J751" s="390"/>
      <c r="K751" s="390"/>
      <c r="L751" s="390"/>
      <c r="M751" s="390"/>
      <c r="N751" s="390"/>
      <c r="O751" s="390"/>
      <c r="P751" s="390"/>
      <c r="Q751" s="390"/>
      <c r="R751" s="390"/>
      <c r="S751" s="390"/>
      <c r="T751" s="390"/>
      <c r="U751" s="390"/>
      <c r="V751" s="390"/>
      <c r="W751" s="390"/>
      <c r="X751" s="390"/>
      <c r="Y751" s="390"/>
    </row>
    <row r="752" spans="1:25" ht="14.25" customHeight="1">
      <c r="A752" s="390"/>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row>
    <row r="753" spans="1:25" ht="14.25" customHeight="1">
      <c r="A753" s="390"/>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row>
    <row r="754" spans="1:25" ht="14.25" customHeight="1">
      <c r="A754" s="390"/>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row>
    <row r="755" spans="1:25" ht="14.25" customHeight="1">
      <c r="A755" s="390"/>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row>
    <row r="756" spans="1:25" ht="14.25" customHeight="1">
      <c r="A756" s="390"/>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row>
    <row r="757" spans="1:25" ht="14.25" customHeight="1">
      <c r="A757" s="390"/>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row>
    <row r="758" spans="1:25" ht="14.25" customHeight="1">
      <c r="A758" s="390"/>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row>
    <row r="759" spans="1:25" ht="14.25" customHeight="1">
      <c r="A759" s="390"/>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row>
    <row r="760" spans="1:25" ht="14.25" customHeight="1">
      <c r="A760" s="390"/>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row>
    <row r="761" spans="1:25" ht="14.25" customHeight="1">
      <c r="A761" s="390"/>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row>
    <row r="762" spans="1:25" ht="14.25" customHeight="1">
      <c r="A762" s="390"/>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row>
    <row r="763" spans="1:25" ht="14.25" customHeight="1">
      <c r="A763" s="390"/>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row>
    <row r="764" spans="1:25" ht="14.25" customHeight="1">
      <c r="A764" s="390"/>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row>
    <row r="765" spans="1:25" ht="14.25" customHeight="1">
      <c r="A765" s="390"/>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row>
    <row r="766" spans="1:25" ht="14.25" customHeight="1">
      <c r="A766" s="390"/>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row>
    <row r="767" spans="1:25" ht="14.25" customHeight="1">
      <c r="A767" s="390"/>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row>
    <row r="768" spans="1:25" ht="14.25" customHeight="1">
      <c r="A768" s="390"/>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row>
    <row r="769" spans="1:25" ht="14.25" customHeight="1">
      <c r="A769" s="390"/>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row>
    <row r="770" spans="1:25" ht="14.25" customHeight="1">
      <c r="A770" s="390"/>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row>
    <row r="771" spans="1:25" ht="14.25" customHeight="1">
      <c r="A771" s="390"/>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row>
    <row r="772" spans="1:25" ht="14.25" customHeight="1">
      <c r="A772" s="390"/>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row>
    <row r="773" spans="1:25" ht="14.25" customHeight="1">
      <c r="A773" s="390"/>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row>
    <row r="774" spans="1:25" ht="14.25" customHeight="1">
      <c r="A774" s="390"/>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row>
    <row r="775" spans="1:25" ht="14.25" customHeight="1">
      <c r="A775" s="390"/>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row>
    <row r="776" spans="1:25" ht="14.25" customHeight="1">
      <c r="A776" s="390"/>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row>
    <row r="777" spans="1:25" ht="14.25" customHeight="1">
      <c r="A777" s="390"/>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row>
    <row r="778" spans="1:25" ht="14.25" customHeight="1">
      <c r="A778" s="390"/>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row>
    <row r="779" spans="1:25" ht="14.25" customHeight="1">
      <c r="A779" s="390"/>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row>
    <row r="780" spans="1:25" ht="14.25" customHeight="1">
      <c r="A780" s="390"/>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row>
    <row r="781" spans="1:25" ht="14.25" customHeight="1">
      <c r="A781" s="390"/>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row>
    <row r="782" spans="1:25" ht="14.25" customHeight="1">
      <c r="A782" s="390"/>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row>
    <row r="783" spans="1:25" ht="14.25" customHeight="1">
      <c r="A783" s="390"/>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row>
    <row r="784" spans="1:25" ht="14.25" customHeight="1">
      <c r="A784" s="390"/>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row>
    <row r="785" spans="1:25" ht="14.25" customHeight="1">
      <c r="A785" s="390"/>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row>
    <row r="786" spans="1:25" ht="14.25" customHeight="1">
      <c r="A786" s="390"/>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row>
    <row r="787" spans="1:25" ht="14.25" customHeight="1">
      <c r="A787" s="390"/>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row>
    <row r="788" spans="1:25" ht="14.25" customHeight="1">
      <c r="A788" s="390"/>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row>
    <row r="789" spans="1:25" ht="14.25" customHeight="1">
      <c r="A789" s="390"/>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row>
    <row r="790" spans="1:25" ht="14.25" customHeight="1">
      <c r="A790" s="390"/>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row>
    <row r="791" spans="1:25" ht="14.25" customHeight="1">
      <c r="A791" s="390"/>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row>
    <row r="792" spans="1:25" ht="14.25" customHeight="1">
      <c r="A792" s="390"/>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row>
    <row r="793" spans="1:25" ht="14.25" customHeight="1">
      <c r="A793" s="390"/>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row>
    <row r="794" spans="1:25" ht="14.25" customHeight="1">
      <c r="A794" s="390"/>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row>
    <row r="795" spans="1:25" ht="14.25" customHeight="1">
      <c r="A795" s="390"/>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row>
    <row r="796" spans="1:25" ht="14.25" customHeight="1">
      <c r="A796" s="390"/>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row>
    <row r="797" spans="1:25" ht="14.25" customHeight="1">
      <c r="A797" s="390"/>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row>
    <row r="798" spans="1:25" ht="14.25" customHeight="1">
      <c r="A798" s="390"/>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row>
    <row r="799" spans="1:25" ht="14.25" customHeight="1">
      <c r="A799" s="390"/>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row>
    <row r="800" spans="1:25" ht="14.25" customHeight="1">
      <c r="A800" s="390"/>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row>
    <row r="801" spans="1:25" ht="14.25" customHeight="1">
      <c r="A801" s="390"/>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row>
    <row r="802" spans="1:25" ht="14.25" customHeight="1">
      <c r="A802" s="390"/>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row>
    <row r="803" spans="1:25" ht="14.25" customHeight="1">
      <c r="A803" s="390"/>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row>
    <row r="804" spans="1:25" ht="14.25" customHeight="1">
      <c r="A804" s="390"/>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row>
    <row r="805" spans="1:25" ht="14.25" customHeight="1">
      <c r="A805" s="390"/>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row>
    <row r="806" spans="1:25" ht="14.25" customHeight="1">
      <c r="A806" s="390"/>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row>
    <row r="807" spans="1:25" ht="14.25" customHeight="1">
      <c r="A807" s="390"/>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row>
    <row r="808" spans="1:25" ht="14.25" customHeight="1">
      <c r="A808" s="390"/>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row>
    <row r="809" spans="1:25" ht="14.25" customHeight="1">
      <c r="A809" s="390"/>
      <c r="B809" s="390"/>
      <c r="C809" s="390"/>
      <c r="D809" s="390"/>
      <c r="E809" s="390"/>
      <c r="F809" s="390"/>
      <c r="G809" s="390"/>
      <c r="H809" s="390"/>
      <c r="I809" s="390"/>
      <c r="J809" s="390"/>
      <c r="K809" s="390"/>
      <c r="L809" s="390"/>
      <c r="M809" s="390"/>
      <c r="N809" s="390"/>
      <c r="O809" s="390"/>
      <c r="P809" s="390"/>
      <c r="Q809" s="390"/>
      <c r="R809" s="390"/>
      <c r="S809" s="390"/>
      <c r="T809" s="390"/>
      <c r="U809" s="390"/>
      <c r="V809" s="390"/>
      <c r="W809" s="390"/>
      <c r="X809" s="390"/>
      <c r="Y809" s="390"/>
    </row>
    <row r="810" spans="1:25" ht="14.25" customHeight="1">
      <c r="A810" s="390"/>
      <c r="B810" s="390"/>
      <c r="C810" s="390"/>
      <c r="D810" s="390"/>
      <c r="E810" s="390"/>
      <c r="F810" s="390"/>
      <c r="G810" s="390"/>
      <c r="H810" s="390"/>
      <c r="I810" s="390"/>
      <c r="J810" s="390"/>
      <c r="K810" s="390"/>
      <c r="L810" s="390"/>
      <c r="M810" s="390"/>
      <c r="N810" s="390"/>
      <c r="O810" s="390"/>
      <c r="P810" s="390"/>
      <c r="Q810" s="390"/>
      <c r="R810" s="390"/>
      <c r="S810" s="390"/>
      <c r="T810" s="390"/>
      <c r="U810" s="390"/>
      <c r="V810" s="390"/>
      <c r="W810" s="390"/>
      <c r="X810" s="390"/>
      <c r="Y810" s="390"/>
    </row>
    <row r="811" spans="1:25" ht="14.25" customHeight="1">
      <c r="A811" s="390"/>
      <c r="B811" s="390"/>
      <c r="C811" s="390"/>
      <c r="D811" s="390"/>
      <c r="E811" s="390"/>
      <c r="F811" s="390"/>
      <c r="G811" s="390"/>
      <c r="H811" s="390"/>
      <c r="I811" s="390"/>
      <c r="J811" s="390"/>
      <c r="K811" s="390"/>
      <c r="L811" s="390"/>
      <c r="M811" s="390"/>
      <c r="N811" s="390"/>
      <c r="O811" s="390"/>
      <c r="P811" s="390"/>
      <c r="Q811" s="390"/>
      <c r="R811" s="390"/>
      <c r="S811" s="390"/>
      <c r="T811" s="390"/>
      <c r="U811" s="390"/>
      <c r="V811" s="390"/>
      <c r="W811" s="390"/>
      <c r="X811" s="390"/>
      <c r="Y811" s="390"/>
    </row>
    <row r="812" spans="1:25" ht="14.25" customHeight="1">
      <c r="A812" s="390"/>
      <c r="B812" s="390"/>
      <c r="C812" s="390"/>
      <c r="D812" s="390"/>
      <c r="E812" s="390"/>
      <c r="F812" s="390"/>
      <c r="G812" s="390"/>
      <c r="H812" s="390"/>
      <c r="I812" s="390"/>
      <c r="J812" s="390"/>
      <c r="K812" s="390"/>
      <c r="L812" s="390"/>
      <c r="M812" s="390"/>
      <c r="N812" s="390"/>
      <c r="O812" s="390"/>
      <c r="P812" s="390"/>
      <c r="Q812" s="390"/>
      <c r="R812" s="390"/>
      <c r="S812" s="390"/>
      <c r="T812" s="390"/>
      <c r="U812" s="390"/>
      <c r="V812" s="390"/>
      <c r="W812" s="390"/>
      <c r="X812" s="390"/>
      <c r="Y812" s="390"/>
    </row>
    <row r="813" spans="1:25" ht="14.25" customHeight="1">
      <c r="A813" s="390"/>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row>
    <row r="814" spans="1:25" ht="14.25" customHeight="1">
      <c r="A814" s="390"/>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row>
    <row r="815" spans="1:25" ht="14.25" customHeight="1">
      <c r="A815" s="390"/>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row>
    <row r="816" spans="1:25" ht="14.25" customHeight="1">
      <c r="A816" s="390"/>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row>
    <row r="817" spans="1:25" ht="14.25" customHeight="1">
      <c r="A817" s="390"/>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row>
    <row r="818" spans="1:25" ht="14.25" customHeight="1">
      <c r="A818" s="390"/>
      <c r="B818" s="390"/>
      <c r="C818" s="390"/>
      <c r="D818" s="390"/>
      <c r="E818" s="390"/>
      <c r="F818" s="390"/>
      <c r="G818" s="390"/>
      <c r="H818" s="390"/>
      <c r="I818" s="390"/>
      <c r="J818" s="390"/>
      <c r="K818" s="390"/>
      <c r="L818" s="390"/>
      <c r="M818" s="390"/>
      <c r="N818" s="390"/>
      <c r="O818" s="390"/>
      <c r="P818" s="390"/>
      <c r="Q818" s="390"/>
      <c r="R818" s="390"/>
      <c r="S818" s="390"/>
      <c r="T818" s="390"/>
      <c r="U818" s="390"/>
      <c r="V818" s="390"/>
      <c r="W818" s="390"/>
      <c r="X818" s="390"/>
      <c r="Y818" s="390"/>
    </row>
    <row r="819" spans="1:25" ht="14.25" customHeight="1">
      <c r="A819" s="390"/>
      <c r="B819" s="390"/>
      <c r="C819" s="390"/>
      <c r="D819" s="390"/>
      <c r="E819" s="390"/>
      <c r="F819" s="390"/>
      <c r="G819" s="390"/>
      <c r="H819" s="390"/>
      <c r="I819" s="390"/>
      <c r="J819" s="390"/>
      <c r="K819" s="390"/>
      <c r="L819" s="390"/>
      <c r="M819" s="390"/>
      <c r="N819" s="390"/>
      <c r="O819" s="390"/>
      <c r="P819" s="390"/>
      <c r="Q819" s="390"/>
      <c r="R819" s="390"/>
      <c r="S819" s="390"/>
      <c r="T819" s="390"/>
      <c r="U819" s="390"/>
      <c r="V819" s="390"/>
      <c r="W819" s="390"/>
      <c r="X819" s="390"/>
      <c r="Y819" s="390"/>
    </row>
    <row r="820" spans="1:25" ht="14.25" customHeight="1">
      <c r="A820" s="390"/>
      <c r="B820" s="390"/>
      <c r="C820" s="390"/>
      <c r="D820" s="390"/>
      <c r="E820" s="390"/>
      <c r="F820" s="390"/>
      <c r="G820" s="390"/>
      <c r="H820" s="390"/>
      <c r="I820" s="390"/>
      <c r="J820" s="390"/>
      <c r="K820" s="390"/>
      <c r="L820" s="390"/>
      <c r="M820" s="390"/>
      <c r="N820" s="390"/>
      <c r="O820" s="390"/>
      <c r="P820" s="390"/>
      <c r="Q820" s="390"/>
      <c r="R820" s="390"/>
      <c r="S820" s="390"/>
      <c r="T820" s="390"/>
      <c r="U820" s="390"/>
      <c r="V820" s="390"/>
      <c r="W820" s="390"/>
      <c r="X820" s="390"/>
      <c r="Y820" s="390"/>
    </row>
    <row r="821" spans="1:25" ht="14.25" customHeight="1">
      <c r="A821" s="390"/>
      <c r="B821" s="390"/>
      <c r="C821" s="390"/>
      <c r="D821" s="390"/>
      <c r="E821" s="390"/>
      <c r="F821" s="390"/>
      <c r="G821" s="390"/>
      <c r="H821" s="390"/>
      <c r="I821" s="390"/>
      <c r="J821" s="390"/>
      <c r="K821" s="390"/>
      <c r="L821" s="390"/>
      <c r="M821" s="390"/>
      <c r="N821" s="390"/>
      <c r="O821" s="390"/>
      <c r="P821" s="390"/>
      <c r="Q821" s="390"/>
      <c r="R821" s="390"/>
      <c r="S821" s="390"/>
      <c r="T821" s="390"/>
      <c r="U821" s="390"/>
      <c r="V821" s="390"/>
      <c r="W821" s="390"/>
      <c r="X821" s="390"/>
      <c r="Y821" s="390"/>
    </row>
    <row r="822" spans="1:25" ht="14.25" customHeight="1">
      <c r="A822" s="390"/>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row>
    <row r="823" spans="1:25" ht="14.25" customHeight="1">
      <c r="A823" s="390"/>
      <c r="B823" s="390"/>
      <c r="C823" s="390"/>
      <c r="D823" s="390"/>
      <c r="E823" s="390"/>
      <c r="F823" s="390"/>
      <c r="G823" s="390"/>
      <c r="H823" s="390"/>
      <c r="I823" s="390"/>
      <c r="J823" s="390"/>
      <c r="K823" s="390"/>
      <c r="L823" s="390"/>
      <c r="M823" s="390"/>
      <c r="N823" s="390"/>
      <c r="O823" s="390"/>
      <c r="P823" s="390"/>
      <c r="Q823" s="390"/>
      <c r="R823" s="390"/>
      <c r="S823" s="390"/>
      <c r="T823" s="390"/>
      <c r="U823" s="390"/>
      <c r="V823" s="390"/>
      <c r="W823" s="390"/>
      <c r="X823" s="390"/>
      <c r="Y823" s="390"/>
    </row>
    <row r="824" spans="1:25" ht="14.25" customHeight="1">
      <c r="A824" s="390"/>
      <c r="B824" s="390"/>
      <c r="C824" s="390"/>
      <c r="D824" s="390"/>
      <c r="E824" s="390"/>
      <c r="F824" s="390"/>
      <c r="G824" s="390"/>
      <c r="H824" s="390"/>
      <c r="I824" s="390"/>
      <c r="J824" s="390"/>
      <c r="K824" s="390"/>
      <c r="L824" s="390"/>
      <c r="M824" s="390"/>
      <c r="N824" s="390"/>
      <c r="O824" s="390"/>
      <c r="P824" s="390"/>
      <c r="Q824" s="390"/>
      <c r="R824" s="390"/>
      <c r="S824" s="390"/>
      <c r="T824" s="390"/>
      <c r="U824" s="390"/>
      <c r="V824" s="390"/>
      <c r="W824" s="390"/>
      <c r="X824" s="390"/>
      <c r="Y824" s="390"/>
    </row>
    <row r="825" spans="1:25" ht="14.25" customHeight="1">
      <c r="A825" s="390"/>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row>
    <row r="826" spans="1:25" ht="14.25" customHeight="1">
      <c r="A826" s="390"/>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row>
    <row r="827" spans="1:25" ht="14.25" customHeight="1">
      <c r="A827" s="390"/>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row>
    <row r="828" spans="1:25" ht="14.25" customHeight="1">
      <c r="A828" s="390"/>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row>
    <row r="829" spans="1:25" ht="14.25" customHeight="1">
      <c r="A829" s="390"/>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row>
    <row r="830" spans="1:25" ht="14.25" customHeight="1">
      <c r="A830" s="390"/>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row>
    <row r="831" spans="1:25" ht="14.25" customHeight="1">
      <c r="A831" s="390"/>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row>
    <row r="832" spans="1:25" ht="14.25" customHeight="1">
      <c r="A832" s="390"/>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row>
    <row r="833" spans="1:25" ht="14.25" customHeight="1">
      <c r="A833" s="390"/>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row>
    <row r="834" spans="1:25" ht="14.25" customHeight="1">
      <c r="A834" s="390"/>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row>
    <row r="835" spans="1:25" ht="14.25" customHeight="1">
      <c r="A835" s="390"/>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row>
    <row r="836" spans="1:25" ht="14.25" customHeight="1">
      <c r="A836" s="390"/>
      <c r="B836" s="390"/>
      <c r="C836" s="390"/>
      <c r="D836" s="390"/>
      <c r="E836" s="390"/>
      <c r="F836" s="390"/>
      <c r="G836" s="390"/>
      <c r="H836" s="390"/>
      <c r="I836" s="390"/>
      <c r="J836" s="390"/>
      <c r="K836" s="390"/>
      <c r="L836" s="390"/>
      <c r="M836" s="390"/>
      <c r="N836" s="390"/>
      <c r="O836" s="390"/>
      <c r="P836" s="390"/>
      <c r="Q836" s="390"/>
      <c r="R836" s="390"/>
      <c r="S836" s="390"/>
      <c r="T836" s="390"/>
      <c r="U836" s="390"/>
      <c r="V836" s="390"/>
      <c r="W836" s="390"/>
      <c r="X836" s="390"/>
      <c r="Y836" s="390"/>
    </row>
    <row r="837" spans="1:25" ht="14.25" customHeight="1">
      <c r="A837" s="390"/>
      <c r="B837" s="390"/>
      <c r="C837" s="390"/>
      <c r="D837" s="390"/>
      <c r="E837" s="390"/>
      <c r="F837" s="390"/>
      <c r="G837" s="390"/>
      <c r="H837" s="390"/>
      <c r="I837" s="390"/>
      <c r="J837" s="390"/>
      <c r="K837" s="390"/>
      <c r="L837" s="390"/>
      <c r="M837" s="390"/>
      <c r="N837" s="390"/>
      <c r="O837" s="390"/>
      <c r="P837" s="390"/>
      <c r="Q837" s="390"/>
      <c r="R837" s="390"/>
      <c r="S837" s="390"/>
      <c r="T837" s="390"/>
      <c r="U837" s="390"/>
      <c r="V837" s="390"/>
      <c r="W837" s="390"/>
      <c r="X837" s="390"/>
      <c r="Y837" s="390"/>
    </row>
    <row r="838" spans="1:25" ht="14.25" customHeight="1">
      <c r="A838" s="390"/>
      <c r="B838" s="390"/>
      <c r="C838" s="390"/>
      <c r="D838" s="390"/>
      <c r="E838" s="390"/>
      <c r="F838" s="390"/>
      <c r="G838" s="390"/>
      <c r="H838" s="390"/>
      <c r="I838" s="390"/>
      <c r="J838" s="390"/>
      <c r="K838" s="390"/>
      <c r="L838" s="390"/>
      <c r="M838" s="390"/>
      <c r="N838" s="390"/>
      <c r="O838" s="390"/>
      <c r="P838" s="390"/>
      <c r="Q838" s="390"/>
      <c r="R838" s="390"/>
      <c r="S838" s="390"/>
      <c r="T838" s="390"/>
      <c r="U838" s="390"/>
      <c r="V838" s="390"/>
      <c r="W838" s="390"/>
      <c r="X838" s="390"/>
      <c r="Y838" s="390"/>
    </row>
    <row r="839" spans="1:25" ht="14.25" customHeight="1">
      <c r="A839" s="390"/>
      <c r="B839" s="390"/>
      <c r="C839" s="390"/>
      <c r="D839" s="390"/>
      <c r="E839" s="390"/>
      <c r="F839" s="390"/>
      <c r="G839" s="390"/>
      <c r="H839" s="390"/>
      <c r="I839" s="390"/>
      <c r="J839" s="390"/>
      <c r="K839" s="390"/>
      <c r="L839" s="390"/>
      <c r="M839" s="390"/>
      <c r="N839" s="390"/>
      <c r="O839" s="390"/>
      <c r="P839" s="390"/>
      <c r="Q839" s="390"/>
      <c r="R839" s="390"/>
      <c r="S839" s="390"/>
      <c r="T839" s="390"/>
      <c r="U839" s="390"/>
      <c r="V839" s="390"/>
      <c r="W839" s="390"/>
      <c r="X839" s="390"/>
      <c r="Y839" s="390"/>
    </row>
    <row r="840" spans="1:25" ht="14.25" customHeight="1">
      <c r="A840" s="390"/>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row>
    <row r="841" spans="1:25" ht="14.25" customHeight="1">
      <c r="A841" s="390"/>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row>
    <row r="842" spans="1:25" ht="14.25" customHeight="1">
      <c r="A842" s="390"/>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row>
    <row r="843" spans="1:25" ht="14.25" customHeight="1">
      <c r="A843" s="390"/>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row>
    <row r="844" spans="1:25" ht="14.25" customHeight="1">
      <c r="A844" s="390"/>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row>
    <row r="845" spans="1:25" ht="14.25" customHeight="1">
      <c r="A845" s="390"/>
      <c r="B845" s="390"/>
      <c r="C845" s="390"/>
      <c r="D845" s="390"/>
      <c r="E845" s="390"/>
      <c r="F845" s="390"/>
      <c r="G845" s="390"/>
      <c r="H845" s="390"/>
      <c r="I845" s="390"/>
      <c r="J845" s="390"/>
      <c r="K845" s="390"/>
      <c r="L845" s="390"/>
      <c r="M845" s="390"/>
      <c r="N845" s="390"/>
      <c r="O845" s="390"/>
      <c r="P845" s="390"/>
      <c r="Q845" s="390"/>
      <c r="R845" s="390"/>
      <c r="S845" s="390"/>
      <c r="T845" s="390"/>
      <c r="U845" s="390"/>
      <c r="V845" s="390"/>
      <c r="W845" s="390"/>
      <c r="X845" s="390"/>
      <c r="Y845" s="390"/>
    </row>
    <row r="846" spans="1:25" ht="14.25" customHeight="1">
      <c r="A846" s="390"/>
      <c r="B846" s="390"/>
      <c r="C846" s="390"/>
      <c r="D846" s="390"/>
      <c r="E846" s="390"/>
      <c r="F846" s="390"/>
      <c r="G846" s="390"/>
      <c r="H846" s="390"/>
      <c r="I846" s="390"/>
      <c r="J846" s="390"/>
      <c r="K846" s="390"/>
      <c r="L846" s="390"/>
      <c r="M846" s="390"/>
      <c r="N846" s="390"/>
      <c r="O846" s="390"/>
      <c r="P846" s="390"/>
      <c r="Q846" s="390"/>
      <c r="R846" s="390"/>
      <c r="S846" s="390"/>
      <c r="T846" s="390"/>
      <c r="U846" s="390"/>
      <c r="V846" s="390"/>
      <c r="W846" s="390"/>
      <c r="X846" s="390"/>
      <c r="Y846" s="390"/>
    </row>
    <row r="847" spans="1:25" ht="14.25" customHeight="1">
      <c r="A847" s="390"/>
      <c r="B847" s="390"/>
      <c r="C847" s="390"/>
      <c r="D847" s="390"/>
      <c r="E847" s="390"/>
      <c r="F847" s="390"/>
      <c r="G847" s="390"/>
      <c r="H847" s="390"/>
      <c r="I847" s="390"/>
      <c r="J847" s="390"/>
      <c r="K847" s="390"/>
      <c r="L847" s="390"/>
      <c r="M847" s="390"/>
      <c r="N847" s="390"/>
      <c r="O847" s="390"/>
      <c r="P847" s="390"/>
      <c r="Q847" s="390"/>
      <c r="R847" s="390"/>
      <c r="S847" s="390"/>
      <c r="T847" s="390"/>
      <c r="U847" s="390"/>
      <c r="V847" s="390"/>
      <c r="W847" s="390"/>
      <c r="X847" s="390"/>
      <c r="Y847" s="390"/>
    </row>
    <row r="848" spans="1:25" ht="14.25" customHeight="1">
      <c r="A848" s="390"/>
      <c r="B848" s="390"/>
      <c r="C848" s="390"/>
      <c r="D848" s="390"/>
      <c r="E848" s="390"/>
      <c r="F848" s="390"/>
      <c r="G848" s="390"/>
      <c r="H848" s="390"/>
      <c r="I848" s="390"/>
      <c r="J848" s="390"/>
      <c r="K848" s="390"/>
      <c r="L848" s="390"/>
      <c r="M848" s="390"/>
      <c r="N848" s="390"/>
      <c r="O848" s="390"/>
      <c r="P848" s="390"/>
      <c r="Q848" s="390"/>
      <c r="R848" s="390"/>
      <c r="S848" s="390"/>
      <c r="T848" s="390"/>
      <c r="U848" s="390"/>
      <c r="V848" s="390"/>
      <c r="W848" s="390"/>
      <c r="X848" s="390"/>
      <c r="Y848" s="390"/>
    </row>
    <row r="849" spans="1:25" ht="14.25" customHeight="1">
      <c r="A849" s="390"/>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row>
    <row r="850" spans="1:25" ht="14.25" customHeight="1">
      <c r="A850" s="390"/>
      <c r="B850" s="390"/>
      <c r="C850" s="390"/>
      <c r="D850" s="390"/>
      <c r="E850" s="390"/>
      <c r="F850" s="390"/>
      <c r="G850" s="390"/>
      <c r="H850" s="390"/>
      <c r="I850" s="390"/>
      <c r="J850" s="390"/>
      <c r="K850" s="390"/>
      <c r="L850" s="390"/>
      <c r="M850" s="390"/>
      <c r="N850" s="390"/>
      <c r="O850" s="390"/>
      <c r="P850" s="390"/>
      <c r="Q850" s="390"/>
      <c r="R850" s="390"/>
      <c r="S850" s="390"/>
      <c r="T850" s="390"/>
      <c r="U850" s="390"/>
      <c r="V850" s="390"/>
      <c r="W850" s="390"/>
      <c r="X850" s="390"/>
      <c r="Y850" s="390"/>
    </row>
    <row r="851" spans="1:25" ht="14.25" customHeight="1">
      <c r="A851" s="390"/>
      <c r="B851" s="390"/>
      <c r="C851" s="390"/>
      <c r="D851" s="390"/>
      <c r="E851" s="390"/>
      <c r="F851" s="390"/>
      <c r="G851" s="390"/>
      <c r="H851" s="390"/>
      <c r="I851" s="390"/>
      <c r="J851" s="390"/>
      <c r="K851" s="390"/>
      <c r="L851" s="390"/>
      <c r="M851" s="390"/>
      <c r="N851" s="390"/>
      <c r="O851" s="390"/>
      <c r="P851" s="390"/>
      <c r="Q851" s="390"/>
      <c r="R851" s="390"/>
      <c r="S851" s="390"/>
      <c r="T851" s="390"/>
      <c r="U851" s="390"/>
      <c r="V851" s="390"/>
      <c r="W851" s="390"/>
      <c r="X851" s="390"/>
      <c r="Y851" s="390"/>
    </row>
    <row r="852" spans="1:25" ht="14.25" customHeight="1">
      <c r="A852" s="390"/>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row>
    <row r="853" spans="1:25" ht="14.25" customHeight="1">
      <c r="A853" s="390"/>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row>
    <row r="854" spans="1:25" ht="14.25" customHeight="1">
      <c r="A854" s="390"/>
      <c r="B854" s="390"/>
      <c r="C854" s="390"/>
      <c r="D854" s="390"/>
      <c r="E854" s="390"/>
      <c r="F854" s="390"/>
      <c r="G854" s="390"/>
      <c r="H854" s="390"/>
      <c r="I854" s="390"/>
      <c r="J854" s="390"/>
      <c r="K854" s="390"/>
      <c r="L854" s="390"/>
      <c r="M854" s="390"/>
      <c r="N854" s="390"/>
      <c r="O854" s="390"/>
      <c r="P854" s="390"/>
      <c r="Q854" s="390"/>
      <c r="R854" s="390"/>
      <c r="S854" s="390"/>
      <c r="T854" s="390"/>
      <c r="U854" s="390"/>
      <c r="V854" s="390"/>
      <c r="W854" s="390"/>
      <c r="X854" s="390"/>
      <c r="Y854" s="390"/>
    </row>
    <row r="855" spans="1:25" ht="14.25" customHeight="1">
      <c r="A855" s="390"/>
      <c r="B855" s="390"/>
      <c r="C855" s="390"/>
      <c r="D855" s="390"/>
      <c r="E855" s="390"/>
      <c r="F855" s="390"/>
      <c r="G855" s="390"/>
      <c r="H855" s="390"/>
      <c r="I855" s="390"/>
      <c r="J855" s="390"/>
      <c r="K855" s="390"/>
      <c r="L855" s="390"/>
      <c r="M855" s="390"/>
      <c r="N855" s="390"/>
      <c r="O855" s="390"/>
      <c r="P855" s="390"/>
      <c r="Q855" s="390"/>
      <c r="R855" s="390"/>
      <c r="S855" s="390"/>
      <c r="T855" s="390"/>
      <c r="U855" s="390"/>
      <c r="V855" s="390"/>
      <c r="W855" s="390"/>
      <c r="X855" s="390"/>
      <c r="Y855" s="390"/>
    </row>
    <row r="856" spans="1:25" ht="14.25" customHeight="1">
      <c r="A856" s="390"/>
      <c r="B856" s="390"/>
      <c r="C856" s="390"/>
      <c r="D856" s="390"/>
      <c r="E856" s="390"/>
      <c r="F856" s="390"/>
      <c r="G856" s="390"/>
      <c r="H856" s="390"/>
      <c r="I856" s="390"/>
      <c r="J856" s="390"/>
      <c r="K856" s="390"/>
      <c r="L856" s="390"/>
      <c r="M856" s="390"/>
      <c r="N856" s="390"/>
      <c r="O856" s="390"/>
      <c r="P856" s="390"/>
      <c r="Q856" s="390"/>
      <c r="R856" s="390"/>
      <c r="S856" s="390"/>
      <c r="T856" s="390"/>
      <c r="U856" s="390"/>
      <c r="V856" s="390"/>
      <c r="W856" s="390"/>
      <c r="X856" s="390"/>
      <c r="Y856" s="390"/>
    </row>
    <row r="857" spans="1:25" ht="14.25" customHeight="1">
      <c r="A857" s="390"/>
      <c r="B857" s="390"/>
      <c r="C857" s="390"/>
      <c r="D857" s="390"/>
      <c r="E857" s="390"/>
      <c r="F857" s="390"/>
      <c r="G857" s="390"/>
      <c r="H857" s="390"/>
      <c r="I857" s="390"/>
      <c r="J857" s="390"/>
      <c r="K857" s="390"/>
      <c r="L857" s="390"/>
      <c r="M857" s="390"/>
      <c r="N857" s="390"/>
      <c r="O857" s="390"/>
      <c r="P857" s="390"/>
      <c r="Q857" s="390"/>
      <c r="R857" s="390"/>
      <c r="S857" s="390"/>
      <c r="T857" s="390"/>
      <c r="U857" s="390"/>
      <c r="V857" s="390"/>
      <c r="W857" s="390"/>
      <c r="X857" s="390"/>
      <c r="Y857" s="390"/>
    </row>
    <row r="858" spans="1:25" ht="14.25" customHeight="1">
      <c r="A858" s="390"/>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row>
    <row r="859" spans="1:25" ht="14.25" customHeight="1">
      <c r="A859" s="390"/>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row>
    <row r="860" spans="1:25" ht="14.25" customHeight="1">
      <c r="A860" s="390"/>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row>
    <row r="861" spans="1:25" ht="14.25" customHeight="1">
      <c r="A861" s="390"/>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row>
    <row r="862" spans="1:25" ht="14.25" customHeight="1">
      <c r="A862" s="390"/>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row>
    <row r="863" spans="1:25" ht="14.25" customHeight="1">
      <c r="A863" s="390"/>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row>
    <row r="864" spans="1:25" ht="14.25" customHeight="1">
      <c r="A864" s="390"/>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row>
    <row r="865" spans="1:25" ht="14.25" customHeight="1">
      <c r="A865" s="390"/>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row>
    <row r="866" spans="1:25" ht="14.25" customHeight="1">
      <c r="A866" s="390"/>
      <c r="B866" s="390"/>
      <c r="C866" s="390"/>
      <c r="D866" s="390"/>
      <c r="E866" s="390"/>
      <c r="F866" s="390"/>
      <c r="G866" s="390"/>
      <c r="H866" s="390"/>
      <c r="I866" s="390"/>
      <c r="J866" s="390"/>
      <c r="K866" s="390"/>
      <c r="L866" s="390"/>
      <c r="M866" s="390"/>
      <c r="N866" s="390"/>
      <c r="O866" s="390"/>
      <c r="P866" s="390"/>
      <c r="Q866" s="390"/>
      <c r="R866" s="390"/>
      <c r="S866" s="390"/>
      <c r="T866" s="390"/>
      <c r="U866" s="390"/>
      <c r="V866" s="390"/>
      <c r="W866" s="390"/>
      <c r="X866" s="390"/>
      <c r="Y866" s="390"/>
    </row>
    <row r="867" spans="1:25" ht="14.25" customHeight="1">
      <c r="A867" s="390"/>
      <c r="B867" s="390"/>
      <c r="C867" s="390"/>
      <c r="D867" s="390"/>
      <c r="E867" s="390"/>
      <c r="F867" s="390"/>
      <c r="G867" s="390"/>
      <c r="H867" s="390"/>
      <c r="I867" s="390"/>
      <c r="J867" s="390"/>
      <c r="K867" s="390"/>
      <c r="L867" s="390"/>
      <c r="M867" s="390"/>
      <c r="N867" s="390"/>
      <c r="O867" s="390"/>
      <c r="P867" s="390"/>
      <c r="Q867" s="390"/>
      <c r="R867" s="390"/>
      <c r="S867" s="390"/>
      <c r="T867" s="390"/>
      <c r="U867" s="390"/>
      <c r="V867" s="390"/>
      <c r="W867" s="390"/>
      <c r="X867" s="390"/>
      <c r="Y867" s="390"/>
    </row>
    <row r="868" spans="1:25" ht="14.25" customHeight="1">
      <c r="A868" s="390"/>
      <c r="B868" s="390"/>
      <c r="C868" s="390"/>
      <c r="D868" s="390"/>
      <c r="E868" s="390"/>
      <c r="F868" s="390"/>
      <c r="G868" s="390"/>
      <c r="H868" s="390"/>
      <c r="I868" s="390"/>
      <c r="J868" s="390"/>
      <c r="K868" s="390"/>
      <c r="L868" s="390"/>
      <c r="M868" s="390"/>
      <c r="N868" s="390"/>
      <c r="O868" s="390"/>
      <c r="P868" s="390"/>
      <c r="Q868" s="390"/>
      <c r="R868" s="390"/>
      <c r="S868" s="390"/>
      <c r="T868" s="390"/>
      <c r="U868" s="390"/>
      <c r="V868" s="390"/>
      <c r="W868" s="390"/>
      <c r="X868" s="390"/>
      <c r="Y868" s="390"/>
    </row>
    <row r="869" spans="1:25" ht="14.25" customHeight="1">
      <c r="A869" s="390"/>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row>
    <row r="870" spans="1:25" ht="14.25" customHeight="1">
      <c r="A870" s="390"/>
      <c r="B870" s="390"/>
      <c r="C870" s="390"/>
      <c r="D870" s="390"/>
      <c r="E870" s="390"/>
      <c r="F870" s="390"/>
      <c r="G870" s="390"/>
      <c r="H870" s="390"/>
      <c r="I870" s="390"/>
      <c r="J870" s="390"/>
      <c r="K870" s="390"/>
      <c r="L870" s="390"/>
      <c r="M870" s="390"/>
      <c r="N870" s="390"/>
      <c r="O870" s="390"/>
      <c r="P870" s="390"/>
      <c r="Q870" s="390"/>
      <c r="R870" s="390"/>
      <c r="S870" s="390"/>
      <c r="T870" s="390"/>
      <c r="U870" s="390"/>
      <c r="V870" s="390"/>
      <c r="W870" s="390"/>
      <c r="X870" s="390"/>
      <c r="Y870" s="390"/>
    </row>
    <row r="871" spans="1:25" ht="14.25" customHeight="1">
      <c r="A871" s="390"/>
      <c r="B871" s="390"/>
      <c r="C871" s="390"/>
      <c r="D871" s="390"/>
      <c r="E871" s="390"/>
      <c r="F871" s="390"/>
      <c r="G871" s="390"/>
      <c r="H871" s="390"/>
      <c r="I871" s="390"/>
      <c r="J871" s="390"/>
      <c r="K871" s="390"/>
      <c r="L871" s="390"/>
      <c r="M871" s="390"/>
      <c r="N871" s="390"/>
      <c r="O871" s="390"/>
      <c r="P871" s="390"/>
      <c r="Q871" s="390"/>
      <c r="R871" s="390"/>
      <c r="S871" s="390"/>
      <c r="T871" s="390"/>
      <c r="U871" s="390"/>
      <c r="V871" s="390"/>
      <c r="W871" s="390"/>
      <c r="X871" s="390"/>
      <c r="Y871" s="390"/>
    </row>
    <row r="872" spans="1:25" ht="14.25" customHeight="1">
      <c r="A872" s="390"/>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row>
    <row r="873" spans="1:25" ht="14.25" customHeight="1">
      <c r="A873" s="390"/>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row>
    <row r="874" spans="1:25" ht="14.25" customHeight="1">
      <c r="A874" s="390"/>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row>
    <row r="875" spans="1:25" ht="14.25" customHeight="1">
      <c r="A875" s="390"/>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row>
    <row r="876" spans="1:25" ht="14.25" customHeight="1">
      <c r="A876" s="390"/>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row>
    <row r="877" spans="1:25" ht="14.25" customHeight="1">
      <c r="A877" s="390"/>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row>
    <row r="878" spans="1:25" ht="14.25" customHeight="1">
      <c r="A878" s="390"/>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row>
    <row r="879" spans="1:25" ht="14.25" customHeight="1">
      <c r="A879" s="390"/>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row>
    <row r="880" spans="1:25" ht="14.25" customHeight="1">
      <c r="A880" s="390"/>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row>
    <row r="881" spans="1:25" ht="14.25" customHeight="1">
      <c r="A881" s="390"/>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row>
    <row r="882" spans="1:25" ht="14.25" customHeight="1">
      <c r="A882" s="390"/>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row>
    <row r="883" spans="1:25" ht="15" customHeight="1">
      <c r="A883" s="390"/>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row>
    <row r="884" spans="1:25" ht="15" customHeight="1">
      <c r="A884" s="390"/>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row>
    <row r="885" spans="1:25" ht="15" customHeight="1">
      <c r="A885" s="390"/>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row>
    <row r="886" spans="1:25" ht="15" customHeight="1">
      <c r="A886" s="390"/>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row>
    <row r="887" spans="1:25" ht="15" customHeight="1">
      <c r="A887" s="390"/>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row>
    <row r="888" spans="1:25" ht="15" customHeight="1">
      <c r="A888" s="390"/>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row>
    <row r="889" spans="1:25" ht="15" customHeight="1">
      <c r="A889" s="390"/>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row>
    <row r="890" spans="1:25" ht="15" customHeight="1">
      <c r="A890" s="390"/>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row>
    <row r="891" spans="1:25" ht="15" customHeight="1">
      <c r="A891" s="390"/>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row>
    <row r="892" spans="1:25" ht="15" customHeight="1">
      <c r="A892" s="390"/>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row>
    <row r="893" spans="1:25" ht="15" customHeight="1">
      <c r="A893" s="390"/>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row>
    <row r="894" spans="1:25" ht="15" customHeight="1">
      <c r="A894" s="390"/>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row>
    <row r="895" spans="1:25" ht="15" customHeight="1">
      <c r="A895" s="390"/>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row>
    <row r="896" spans="1:25" ht="15" customHeight="1">
      <c r="A896" s="390"/>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row>
    <row r="897" spans="1:25" ht="15" customHeight="1">
      <c r="A897" s="390"/>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row>
    <row r="898" spans="1:25" ht="15" customHeight="1">
      <c r="A898" s="390"/>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row>
    <row r="899" spans="1:25" ht="15" customHeight="1">
      <c r="A899" s="390"/>
      <c r="B899" s="390"/>
      <c r="C899" s="390"/>
      <c r="D899" s="390"/>
      <c r="E899" s="390"/>
      <c r="F899" s="390"/>
      <c r="G899" s="390"/>
      <c r="H899" s="390"/>
      <c r="I899" s="390"/>
      <c r="J899" s="390"/>
      <c r="K899" s="390"/>
      <c r="L899" s="390"/>
      <c r="M899" s="390"/>
      <c r="N899" s="390"/>
      <c r="O899" s="390"/>
      <c r="P899" s="390"/>
      <c r="Q899" s="390"/>
      <c r="R899" s="390"/>
      <c r="S899" s="390"/>
      <c r="T899" s="390"/>
      <c r="U899" s="390"/>
      <c r="V899" s="390"/>
      <c r="W899" s="390"/>
      <c r="X899" s="390"/>
      <c r="Y899" s="390"/>
    </row>
    <row r="900" spans="1:25" ht="15" customHeight="1">
      <c r="A900" s="390"/>
      <c r="B900" s="390"/>
      <c r="C900" s="390"/>
      <c r="D900" s="390"/>
      <c r="E900" s="390"/>
      <c r="F900" s="390"/>
      <c r="G900" s="390"/>
      <c r="H900" s="390"/>
      <c r="I900" s="390"/>
      <c r="J900" s="390"/>
      <c r="K900" s="390"/>
      <c r="L900" s="390"/>
      <c r="M900" s="390"/>
      <c r="N900" s="390"/>
      <c r="O900" s="390"/>
      <c r="P900" s="390"/>
      <c r="Q900" s="390"/>
      <c r="R900" s="390"/>
      <c r="S900" s="390"/>
      <c r="T900" s="390"/>
      <c r="U900" s="390"/>
      <c r="V900" s="390"/>
      <c r="W900" s="390"/>
      <c r="X900" s="390"/>
      <c r="Y900" s="390"/>
    </row>
    <row r="901" spans="1:25" ht="15" customHeight="1">
      <c r="A901" s="390"/>
      <c r="B901" s="390"/>
      <c r="C901" s="390"/>
      <c r="D901" s="390"/>
      <c r="E901" s="390"/>
      <c r="F901" s="390"/>
      <c r="G901" s="390"/>
      <c r="H901" s="390"/>
      <c r="I901" s="390"/>
      <c r="J901" s="390"/>
      <c r="K901" s="390"/>
      <c r="L901" s="390"/>
      <c r="M901" s="390"/>
      <c r="N901" s="390"/>
      <c r="O901" s="390"/>
      <c r="P901" s="390"/>
      <c r="Q901" s="390"/>
      <c r="R901" s="390"/>
      <c r="S901" s="390"/>
      <c r="T901" s="390"/>
      <c r="U901" s="390"/>
      <c r="V901" s="390"/>
      <c r="W901" s="390"/>
      <c r="X901" s="390"/>
      <c r="Y901" s="390"/>
    </row>
    <row r="902" spans="1:25" ht="15" customHeight="1">
      <c r="A902" s="390"/>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row>
    <row r="903" spans="1:25" ht="15" customHeight="1">
      <c r="A903" s="390"/>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row>
    <row r="904" spans="1:25" ht="15" customHeight="1">
      <c r="A904" s="390"/>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row>
    <row r="905" spans="1:25" ht="15" customHeight="1">
      <c r="A905" s="390"/>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row>
    <row r="906" spans="1:25" ht="15" customHeight="1">
      <c r="A906" s="390"/>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row>
    <row r="907" spans="1:25" ht="15" customHeight="1">
      <c r="A907" s="390"/>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row>
    <row r="908" spans="1:25" ht="15" customHeight="1">
      <c r="A908" s="390"/>
      <c r="B908" s="390"/>
      <c r="C908" s="390"/>
      <c r="D908" s="390"/>
      <c r="E908" s="390"/>
      <c r="F908" s="390"/>
      <c r="G908" s="390"/>
      <c r="H908" s="390"/>
      <c r="I908" s="390"/>
      <c r="J908" s="390"/>
      <c r="K908" s="390"/>
      <c r="L908" s="390"/>
      <c r="M908" s="390"/>
      <c r="N908" s="390"/>
      <c r="O908" s="390"/>
      <c r="P908" s="390"/>
      <c r="Q908" s="390"/>
      <c r="R908" s="390"/>
      <c r="S908" s="390"/>
      <c r="T908" s="390"/>
      <c r="U908" s="390"/>
      <c r="V908" s="390"/>
      <c r="W908" s="390"/>
      <c r="X908" s="390"/>
      <c r="Y908" s="390"/>
    </row>
    <row r="909" spans="1:25" ht="15" customHeight="1">
      <c r="A909" s="390"/>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row>
    <row r="910" spans="1:25" ht="15" customHeight="1">
      <c r="A910" s="390"/>
      <c r="B910" s="390"/>
      <c r="C910" s="390"/>
      <c r="D910" s="390"/>
      <c r="E910" s="390"/>
      <c r="F910" s="390"/>
      <c r="G910" s="390"/>
      <c r="H910" s="390"/>
      <c r="I910" s="390"/>
      <c r="J910" s="390"/>
      <c r="K910" s="390"/>
      <c r="L910" s="390"/>
      <c r="M910" s="390"/>
      <c r="N910" s="390"/>
      <c r="O910" s="390"/>
      <c r="P910" s="390"/>
      <c r="Q910" s="390"/>
      <c r="R910" s="390"/>
      <c r="S910" s="390"/>
      <c r="T910" s="390"/>
      <c r="U910" s="390"/>
      <c r="V910" s="390"/>
      <c r="W910" s="390"/>
      <c r="X910" s="390"/>
      <c r="Y910" s="390"/>
    </row>
    <row r="911" spans="1:25" ht="15" customHeight="1">
      <c r="A911" s="390"/>
      <c r="B911" s="390"/>
      <c r="C911" s="390"/>
      <c r="D911" s="390"/>
      <c r="E911" s="390"/>
      <c r="F911" s="390"/>
      <c r="G911" s="390"/>
      <c r="H911" s="390"/>
      <c r="I911" s="390"/>
      <c r="J911" s="390"/>
      <c r="K911" s="390"/>
      <c r="L911" s="390"/>
      <c r="M911" s="390"/>
      <c r="N911" s="390"/>
      <c r="O911" s="390"/>
      <c r="P911" s="390"/>
      <c r="Q911" s="390"/>
      <c r="R911" s="390"/>
      <c r="S911" s="390"/>
      <c r="T911" s="390"/>
      <c r="U911" s="390"/>
      <c r="V911" s="390"/>
      <c r="W911" s="390"/>
      <c r="X911" s="390"/>
      <c r="Y911" s="390"/>
    </row>
    <row r="912" spans="1:25" ht="15" customHeight="1">
      <c r="A912" s="390"/>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row>
    <row r="913" spans="1:25" ht="15" customHeight="1">
      <c r="A913" s="390"/>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row>
    <row r="914" spans="1:25" ht="15" customHeight="1">
      <c r="A914" s="390"/>
      <c r="B914" s="390"/>
      <c r="C914" s="390"/>
      <c r="D914" s="390"/>
      <c r="E914" s="390"/>
      <c r="F914" s="390"/>
      <c r="G914" s="390"/>
      <c r="H914" s="390"/>
      <c r="I914" s="390"/>
      <c r="J914" s="390"/>
      <c r="K914" s="390"/>
      <c r="L914" s="390"/>
      <c r="M914" s="390"/>
      <c r="N914" s="390"/>
      <c r="O914" s="390"/>
      <c r="P914" s="390"/>
      <c r="Q914" s="390"/>
      <c r="R914" s="390"/>
      <c r="S914" s="390"/>
      <c r="T914" s="390"/>
      <c r="U914" s="390"/>
      <c r="V914" s="390"/>
      <c r="W914" s="390"/>
      <c r="X914" s="390"/>
      <c r="Y914" s="390"/>
    </row>
    <row r="915" spans="1:25" ht="15" customHeight="1">
      <c r="A915" s="390"/>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row>
    <row r="916" spans="1:25" ht="15" customHeight="1">
      <c r="A916" s="390"/>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row>
    <row r="917" spans="1:25" ht="15" customHeight="1">
      <c r="A917" s="390"/>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row>
    <row r="918" spans="1:25" ht="15" customHeight="1">
      <c r="A918" s="390"/>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row>
    <row r="919" spans="1:25" ht="15" customHeight="1">
      <c r="A919" s="390"/>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row>
    <row r="920" spans="1:25" ht="15" customHeight="1">
      <c r="A920" s="390"/>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row>
    <row r="921" spans="1:25" ht="15" customHeight="1">
      <c r="A921" s="390"/>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row>
    <row r="922" spans="1:25" ht="15" customHeight="1">
      <c r="A922" s="390"/>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row>
    <row r="923" spans="1:25" ht="15" customHeight="1">
      <c r="A923" s="390"/>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row>
    <row r="924" spans="1:25" ht="15" customHeight="1">
      <c r="A924" s="390"/>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row>
    <row r="925" spans="1:25" ht="15" customHeight="1">
      <c r="A925" s="390"/>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row>
    <row r="926" spans="1:25" ht="15" customHeight="1">
      <c r="A926" s="390"/>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row>
    <row r="927" spans="1:25" ht="15" customHeight="1">
      <c r="A927" s="390"/>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row>
    <row r="928" spans="1:25" ht="15" customHeight="1">
      <c r="A928" s="390"/>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row>
    <row r="929" spans="1:25" ht="15" customHeight="1">
      <c r="A929" s="390"/>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row>
    <row r="930" spans="1:25" ht="15" customHeight="1">
      <c r="A930" s="390"/>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row>
    <row r="931" spans="1:25" ht="15" customHeight="1">
      <c r="A931" s="390"/>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row>
    <row r="932" spans="1:25" ht="15" customHeight="1">
      <c r="A932" s="390"/>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row>
    <row r="933" spans="1:25" ht="15" customHeight="1">
      <c r="A933" s="390"/>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row>
    <row r="934" spans="1:25" ht="15" customHeight="1">
      <c r="A934" s="390"/>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row>
    <row r="935" spans="1:25" ht="15" customHeight="1">
      <c r="A935" s="390"/>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row>
    <row r="936" spans="1:25" ht="15" customHeight="1">
      <c r="A936" s="390"/>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row>
    <row r="937" spans="1:25" ht="15" customHeight="1">
      <c r="A937" s="390"/>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row>
    <row r="938" spans="1:25" ht="15" customHeight="1">
      <c r="A938" s="390"/>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row>
    <row r="939" spans="1:25" ht="15" customHeight="1">
      <c r="A939" s="390"/>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row>
    <row r="940" spans="1:25" ht="15" customHeight="1">
      <c r="A940" s="390"/>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row>
    <row r="941" spans="1:25" ht="15" customHeight="1">
      <c r="A941" s="390"/>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row>
    <row r="942" spans="1:25" ht="15" customHeight="1">
      <c r="A942" s="390"/>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row>
    <row r="943" spans="1:25" ht="15" customHeight="1">
      <c r="A943" s="390"/>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row>
    <row r="944" spans="1:25" ht="15" customHeight="1">
      <c r="A944" s="390"/>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row>
    <row r="945" spans="1:25" ht="15" customHeight="1">
      <c r="A945" s="390"/>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row>
    <row r="946" spans="1:25" ht="15" customHeight="1">
      <c r="A946" s="390"/>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row>
    <row r="947" spans="1:25" ht="15" customHeight="1">
      <c r="A947" s="390"/>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row>
    <row r="948" spans="1:25" ht="15" customHeight="1">
      <c r="A948" s="390"/>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row>
    <row r="949" spans="1:25" ht="15" customHeight="1">
      <c r="A949" s="390"/>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row>
    <row r="950" spans="1:25" ht="15" customHeight="1">
      <c r="A950" s="390"/>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row>
    <row r="951" spans="1:25" ht="15" customHeight="1">
      <c r="A951" s="390"/>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row>
    <row r="952" spans="1:25" ht="15" customHeight="1">
      <c r="A952" s="390"/>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row>
    <row r="953" spans="1:25" ht="15" customHeight="1">
      <c r="A953" s="390"/>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row>
    <row r="954" spans="1:25" ht="15" customHeight="1">
      <c r="A954" s="390"/>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row>
    <row r="955" spans="1:25" ht="15" customHeight="1">
      <c r="A955" s="390"/>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row>
    <row r="956" spans="1:25" ht="15" customHeight="1">
      <c r="A956" s="390"/>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row>
    <row r="957" spans="1:25" ht="15" customHeight="1">
      <c r="A957" s="390"/>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row>
    <row r="958" spans="1:25" ht="15" customHeight="1">
      <c r="A958" s="390"/>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row>
    <row r="959" spans="1:25" ht="15" customHeight="1">
      <c r="A959" s="390"/>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row>
    <row r="960" spans="1:25" ht="15" customHeight="1">
      <c r="A960" s="390"/>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row>
    <row r="961" spans="1:25" ht="15" customHeight="1">
      <c r="A961" s="390"/>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row>
    <row r="962" spans="1:25" ht="15" customHeight="1">
      <c r="A962" s="390"/>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row>
    <row r="963" spans="1:25" ht="15" customHeight="1">
      <c r="A963" s="390"/>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row>
    <row r="964" spans="1:25" ht="15" customHeight="1">
      <c r="A964" s="390"/>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row>
    <row r="965" spans="1:25" ht="15" customHeight="1">
      <c r="A965" s="390"/>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row>
    <row r="966" spans="1:25" ht="15" customHeight="1">
      <c r="A966" s="390"/>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row>
    <row r="967" spans="1:25" ht="15" customHeight="1">
      <c r="A967" s="390"/>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row>
    <row r="968" spans="1:25" ht="15" customHeight="1">
      <c r="A968" s="390"/>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row>
    <row r="969" spans="1:25" ht="15" customHeight="1">
      <c r="A969" s="390"/>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row>
    <row r="970" spans="1:25" ht="15" customHeight="1">
      <c r="A970" s="390"/>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row>
    <row r="971" spans="1:25" ht="15" customHeight="1">
      <c r="A971" s="390"/>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row>
    <row r="972" spans="1:25" ht="15" customHeight="1">
      <c r="A972" s="390"/>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row>
    <row r="973" spans="1:25" ht="15" customHeight="1">
      <c r="A973" s="390"/>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row>
    <row r="974" spans="1:25" ht="15" customHeight="1">
      <c r="A974" s="390"/>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row>
    <row r="975" spans="1:25" ht="15" customHeight="1">
      <c r="A975" s="390"/>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row>
    <row r="976" spans="1:25" ht="15" customHeight="1">
      <c r="A976" s="390"/>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row>
    <row r="977" spans="1:25" ht="15" customHeight="1">
      <c r="A977" s="390"/>
      <c r="B977" s="390"/>
      <c r="C977" s="390"/>
      <c r="D977" s="390"/>
      <c r="E977" s="390"/>
      <c r="F977" s="390"/>
      <c r="G977" s="390"/>
      <c r="H977" s="390"/>
      <c r="I977" s="390"/>
      <c r="J977" s="390"/>
      <c r="K977" s="390"/>
      <c r="L977" s="390"/>
      <c r="M977" s="390"/>
      <c r="N977" s="390"/>
      <c r="O977" s="390"/>
      <c r="P977" s="390"/>
      <c r="Q977" s="390"/>
      <c r="R977" s="390"/>
      <c r="S977" s="390"/>
      <c r="T977" s="390"/>
      <c r="U977" s="390"/>
      <c r="V977" s="390"/>
      <c r="W977" s="390"/>
      <c r="X977" s="390"/>
      <c r="Y977" s="390"/>
    </row>
    <row r="978" spans="1:25" ht="15" customHeight="1">
      <c r="A978" s="390"/>
      <c r="B978" s="390"/>
      <c r="C978" s="390"/>
      <c r="D978" s="390"/>
      <c r="E978" s="390"/>
      <c r="F978" s="390"/>
      <c r="G978" s="390"/>
      <c r="H978" s="390"/>
      <c r="I978" s="390"/>
      <c r="J978" s="390"/>
      <c r="K978" s="390"/>
      <c r="L978" s="390"/>
      <c r="M978" s="390"/>
      <c r="N978" s="390"/>
      <c r="O978" s="390"/>
      <c r="P978" s="390"/>
      <c r="Q978" s="390"/>
      <c r="R978" s="390"/>
      <c r="S978" s="390"/>
      <c r="T978" s="390"/>
      <c r="U978" s="390"/>
      <c r="V978" s="390"/>
      <c r="W978" s="390"/>
      <c r="X978" s="390"/>
      <c r="Y978" s="390"/>
    </row>
    <row r="979" spans="1:25" ht="15" customHeight="1">
      <c r="A979" s="390"/>
      <c r="B979" s="390"/>
      <c r="C979" s="390"/>
      <c r="D979" s="390"/>
      <c r="E979" s="390"/>
      <c r="F979" s="390"/>
      <c r="G979" s="390"/>
      <c r="H979" s="390"/>
      <c r="I979" s="390"/>
      <c r="J979" s="390"/>
      <c r="K979" s="390"/>
      <c r="L979" s="390"/>
      <c r="M979" s="390"/>
      <c r="N979" s="390"/>
      <c r="O979" s="390"/>
      <c r="P979" s="390"/>
      <c r="Q979" s="390"/>
      <c r="R979" s="390"/>
      <c r="S979" s="390"/>
      <c r="T979" s="390"/>
      <c r="U979" s="390"/>
      <c r="V979" s="390"/>
      <c r="W979" s="390"/>
      <c r="X979" s="390"/>
      <c r="Y979" s="390"/>
    </row>
    <row r="980" spans="1:25" ht="15" customHeight="1">
      <c r="A980" s="390"/>
      <c r="B980" s="390"/>
      <c r="C980" s="390"/>
      <c r="D980" s="390"/>
      <c r="E980" s="390"/>
      <c r="F980" s="390"/>
      <c r="G980" s="390"/>
      <c r="H980" s="390"/>
      <c r="I980" s="390"/>
      <c r="J980" s="390"/>
      <c r="K980" s="390"/>
      <c r="L980" s="390"/>
      <c r="M980" s="390"/>
      <c r="N980" s="390"/>
      <c r="O980" s="390"/>
      <c r="P980" s="390"/>
      <c r="Q980" s="390"/>
      <c r="R980" s="390"/>
      <c r="S980" s="390"/>
      <c r="T980" s="390"/>
      <c r="U980" s="390"/>
      <c r="V980" s="390"/>
      <c r="W980" s="390"/>
      <c r="X980" s="390"/>
      <c r="Y980" s="390"/>
    </row>
    <row r="981" spans="1:25" ht="15" customHeight="1">
      <c r="A981" s="390"/>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row>
    <row r="982" spans="1:25" ht="15" customHeight="1">
      <c r="A982" s="390"/>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row>
    <row r="983" spans="1:25" ht="15" customHeight="1">
      <c r="A983" s="390"/>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row>
    <row r="984" spans="1:25" ht="15" customHeight="1">
      <c r="A984" s="390"/>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row>
    <row r="985" spans="1:25" ht="15" customHeight="1">
      <c r="A985" s="390"/>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row>
    <row r="986" spans="1:25" ht="15" customHeight="1">
      <c r="A986" s="390"/>
      <c r="B986" s="390"/>
      <c r="C986" s="390"/>
      <c r="D986" s="390"/>
      <c r="E986" s="390"/>
      <c r="F986" s="390"/>
      <c r="G986" s="390"/>
      <c r="H986" s="390"/>
      <c r="I986" s="390"/>
      <c r="J986" s="390"/>
      <c r="K986" s="390"/>
      <c r="L986" s="390"/>
      <c r="M986" s="390"/>
      <c r="N986" s="390"/>
      <c r="O986" s="390"/>
      <c r="P986" s="390"/>
      <c r="Q986" s="390"/>
      <c r="R986" s="390"/>
      <c r="S986" s="390"/>
      <c r="T986" s="390"/>
      <c r="U986" s="390"/>
      <c r="V986" s="390"/>
      <c r="W986" s="390"/>
      <c r="X986" s="390"/>
      <c r="Y986" s="390"/>
    </row>
    <row r="987" spans="1:25" ht="15" customHeight="1">
      <c r="A987" s="390"/>
      <c r="B987" s="390"/>
      <c r="C987" s="390"/>
      <c r="D987" s="390"/>
      <c r="E987" s="390"/>
      <c r="F987" s="390"/>
      <c r="G987" s="390"/>
      <c r="H987" s="390"/>
      <c r="I987" s="390"/>
      <c r="J987" s="390"/>
      <c r="K987" s="390"/>
      <c r="L987" s="390"/>
      <c r="M987" s="390"/>
      <c r="N987" s="390"/>
      <c r="O987" s="390"/>
      <c r="P987" s="390"/>
      <c r="Q987" s="390"/>
      <c r="R987" s="390"/>
      <c r="S987" s="390"/>
      <c r="T987" s="390"/>
      <c r="U987" s="390"/>
      <c r="V987" s="390"/>
      <c r="W987" s="390"/>
      <c r="X987" s="390"/>
      <c r="Y987" s="390"/>
    </row>
    <row r="988" spans="1:25" ht="15" customHeight="1">
      <c r="A988" s="390"/>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row>
    <row r="989" spans="1:25" ht="15" customHeight="1">
      <c r="A989" s="390"/>
      <c r="B989" s="390"/>
      <c r="C989" s="390"/>
      <c r="D989" s="390"/>
      <c r="E989" s="390"/>
      <c r="F989" s="390"/>
      <c r="G989" s="390"/>
      <c r="H989" s="390"/>
      <c r="I989" s="390"/>
      <c r="J989" s="390"/>
      <c r="K989" s="390"/>
      <c r="L989" s="390"/>
      <c r="M989" s="390"/>
      <c r="N989" s="390"/>
      <c r="O989" s="390"/>
      <c r="P989" s="390"/>
      <c r="Q989" s="390"/>
      <c r="R989" s="390"/>
      <c r="S989" s="390"/>
      <c r="T989" s="390"/>
      <c r="U989" s="390"/>
      <c r="V989" s="390"/>
      <c r="W989" s="390"/>
      <c r="X989" s="390"/>
      <c r="Y989" s="390"/>
    </row>
    <row r="990" spans="1:25" ht="15" customHeight="1">
      <c r="A990" s="390"/>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row>
    <row r="991" spans="1:25" ht="15" customHeight="1">
      <c r="A991" s="390"/>
      <c r="B991" s="390"/>
      <c r="C991" s="390"/>
      <c r="D991" s="390"/>
      <c r="E991" s="390"/>
      <c r="F991" s="390"/>
      <c r="G991" s="390"/>
      <c r="H991" s="390"/>
      <c r="I991" s="390"/>
      <c r="J991" s="390"/>
      <c r="K991" s="390"/>
      <c r="L991" s="390"/>
      <c r="M991" s="390"/>
      <c r="N991" s="390"/>
      <c r="O991" s="390"/>
      <c r="P991" s="390"/>
      <c r="Q991" s="390"/>
      <c r="R991" s="390"/>
      <c r="S991" s="390"/>
      <c r="T991" s="390"/>
      <c r="U991" s="390"/>
      <c r="V991" s="390"/>
      <c r="W991" s="390"/>
      <c r="X991" s="390"/>
      <c r="Y991" s="390"/>
    </row>
    <row r="992" spans="1:25" ht="15" customHeight="1">
      <c r="A992" s="390"/>
      <c r="B992" s="390"/>
      <c r="C992" s="390"/>
      <c r="D992" s="390"/>
      <c r="E992" s="390"/>
      <c r="F992" s="390"/>
      <c r="G992" s="390"/>
      <c r="H992" s="390"/>
      <c r="I992" s="390"/>
      <c r="J992" s="390"/>
      <c r="K992" s="390"/>
      <c r="L992" s="390"/>
      <c r="M992" s="390"/>
      <c r="N992" s="390"/>
      <c r="O992" s="390"/>
      <c r="P992" s="390"/>
      <c r="Q992" s="390"/>
      <c r="R992" s="390"/>
      <c r="S992" s="390"/>
      <c r="T992" s="390"/>
      <c r="U992" s="390"/>
      <c r="V992" s="390"/>
      <c r="W992" s="390"/>
      <c r="X992" s="390"/>
      <c r="Y992" s="390"/>
    </row>
    <row r="993" spans="1:25" ht="15" customHeight="1">
      <c r="A993" s="390"/>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row>
    <row r="994" spans="1:25" ht="15" customHeight="1">
      <c r="A994" s="390"/>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row>
    <row r="995" spans="1:25" ht="15" customHeight="1">
      <c r="A995" s="390"/>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row>
    <row r="996" spans="1:25" ht="15" customHeight="1">
      <c r="A996" s="390"/>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row>
    <row r="997" spans="1:25" ht="15" customHeight="1">
      <c r="A997" s="390"/>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row>
    <row r="998" spans="1:25" ht="15" customHeight="1">
      <c r="A998" s="390"/>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row>
    <row r="999" spans="1:25" ht="15" customHeight="1">
      <c r="A999" s="390"/>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row>
    <row r="1000" spans="1:25" ht="15" customHeight="1">
      <c r="A1000" s="390"/>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row>
    <row r="1001" spans="1:25" ht="15" customHeight="1">
      <c r="A1001" s="390"/>
      <c r="B1001" s="390"/>
      <c r="C1001" s="390"/>
      <c r="D1001" s="390"/>
      <c r="E1001" s="390"/>
      <c r="F1001" s="390"/>
      <c r="G1001" s="390"/>
      <c r="H1001" s="390"/>
      <c r="I1001" s="390"/>
      <c r="J1001" s="390"/>
      <c r="K1001" s="390"/>
      <c r="L1001" s="390"/>
      <c r="M1001" s="390"/>
      <c r="N1001" s="390"/>
      <c r="O1001" s="390"/>
      <c r="P1001" s="390"/>
      <c r="Q1001" s="390"/>
      <c r="R1001" s="390"/>
      <c r="S1001" s="390"/>
      <c r="T1001" s="390"/>
      <c r="U1001" s="390"/>
      <c r="V1001" s="390"/>
      <c r="W1001" s="390"/>
      <c r="X1001" s="390"/>
      <c r="Y1001" s="390"/>
    </row>
    <row r="1002" spans="1:25" ht="15" customHeight="1">
      <c r="A1002" s="390"/>
      <c r="B1002" s="390"/>
      <c r="C1002" s="390"/>
      <c r="D1002" s="390"/>
      <c r="E1002" s="390"/>
      <c r="F1002" s="390"/>
      <c r="G1002" s="390"/>
      <c r="H1002" s="390"/>
      <c r="I1002" s="390"/>
      <c r="J1002" s="390"/>
      <c r="K1002" s="390"/>
      <c r="L1002" s="390"/>
      <c r="M1002" s="390"/>
      <c r="N1002" s="390"/>
      <c r="O1002" s="390"/>
      <c r="P1002" s="390"/>
      <c r="Q1002" s="390"/>
      <c r="R1002" s="390"/>
      <c r="S1002" s="390"/>
      <c r="T1002" s="390"/>
      <c r="U1002" s="390"/>
      <c r="V1002" s="390"/>
      <c r="W1002" s="390"/>
      <c r="X1002" s="390"/>
      <c r="Y1002" s="390"/>
    </row>
    <row r="1003" spans="1:25" ht="15" customHeight="1">
      <c r="A1003" s="390"/>
      <c r="B1003" s="390"/>
      <c r="C1003" s="390"/>
      <c r="D1003" s="390"/>
      <c r="E1003" s="390"/>
      <c r="F1003" s="390"/>
      <c r="G1003" s="390"/>
      <c r="H1003" s="390"/>
      <c r="I1003" s="390"/>
      <c r="J1003" s="390"/>
      <c r="K1003" s="390"/>
      <c r="L1003" s="390"/>
      <c r="M1003" s="390"/>
      <c r="N1003" s="390"/>
      <c r="O1003" s="390"/>
      <c r="P1003" s="390"/>
      <c r="Q1003" s="390"/>
      <c r="R1003" s="390"/>
      <c r="S1003" s="390"/>
      <c r="T1003" s="390"/>
      <c r="U1003" s="390"/>
      <c r="V1003" s="390"/>
      <c r="W1003" s="390"/>
      <c r="X1003" s="390"/>
      <c r="Y1003" s="390"/>
    </row>
    <row r="1004" spans="1:25" ht="15" customHeight="1">
      <c r="A1004" s="390"/>
      <c r="B1004" s="390"/>
      <c r="C1004" s="390"/>
      <c r="D1004" s="390"/>
      <c r="E1004" s="390"/>
      <c r="F1004" s="390"/>
      <c r="G1004" s="390"/>
      <c r="H1004" s="390"/>
      <c r="I1004" s="390"/>
      <c r="J1004" s="390"/>
      <c r="K1004" s="390"/>
      <c r="L1004" s="390"/>
      <c r="M1004" s="390"/>
      <c r="N1004" s="390"/>
      <c r="O1004" s="390"/>
      <c r="P1004" s="390"/>
      <c r="Q1004" s="390"/>
      <c r="R1004" s="390"/>
      <c r="S1004" s="390"/>
      <c r="T1004" s="390"/>
      <c r="U1004" s="390"/>
      <c r="V1004" s="390"/>
      <c r="W1004" s="390"/>
      <c r="X1004" s="390"/>
      <c r="Y1004" s="390"/>
    </row>
    <row r="1005" spans="1:25" ht="15" customHeight="1">
      <c r="A1005" s="390"/>
      <c r="B1005" s="390"/>
      <c r="C1005" s="390"/>
      <c r="D1005" s="390"/>
      <c r="E1005" s="390"/>
      <c r="F1005" s="390"/>
      <c r="G1005" s="390"/>
      <c r="H1005" s="390"/>
      <c r="I1005" s="390"/>
      <c r="J1005" s="390"/>
      <c r="K1005" s="390"/>
      <c r="L1005" s="390"/>
      <c r="M1005" s="390"/>
      <c r="N1005" s="390"/>
      <c r="O1005" s="390"/>
      <c r="P1005" s="390"/>
      <c r="Q1005" s="390"/>
      <c r="R1005" s="390"/>
      <c r="S1005" s="390"/>
      <c r="T1005" s="390"/>
      <c r="U1005" s="390"/>
      <c r="V1005" s="390"/>
      <c r="W1005" s="390"/>
      <c r="X1005" s="390"/>
      <c r="Y1005" s="390"/>
    </row>
    <row r="1006" spans="1:25" ht="15" customHeight="1">
      <c r="A1006" s="390"/>
      <c r="B1006" s="390"/>
      <c r="C1006" s="390"/>
      <c r="D1006" s="390"/>
      <c r="E1006" s="390"/>
      <c r="F1006" s="390"/>
      <c r="G1006" s="390"/>
      <c r="H1006" s="390"/>
      <c r="I1006" s="390"/>
      <c r="J1006" s="390"/>
      <c r="K1006" s="390"/>
      <c r="L1006" s="390"/>
      <c r="M1006" s="390"/>
      <c r="N1006" s="390"/>
      <c r="O1006" s="390"/>
      <c r="P1006" s="390"/>
      <c r="Q1006" s="390"/>
      <c r="R1006" s="390"/>
      <c r="S1006" s="390"/>
      <c r="T1006" s="390"/>
      <c r="U1006" s="390"/>
      <c r="V1006" s="390"/>
      <c r="W1006" s="390"/>
      <c r="X1006" s="390"/>
      <c r="Y1006" s="390"/>
    </row>
    <row r="1007" spans="1:25" ht="15" customHeight="1">
      <c r="A1007" s="390"/>
      <c r="B1007" s="390"/>
      <c r="C1007" s="390"/>
      <c r="D1007" s="390"/>
      <c r="E1007" s="390"/>
      <c r="F1007" s="390"/>
      <c r="G1007" s="390"/>
      <c r="H1007" s="390"/>
      <c r="I1007" s="390"/>
      <c r="J1007" s="390"/>
      <c r="K1007" s="390"/>
      <c r="L1007" s="390"/>
      <c r="M1007" s="390"/>
      <c r="N1007" s="390"/>
      <c r="O1007" s="390"/>
      <c r="P1007" s="390"/>
      <c r="Q1007" s="390"/>
      <c r="R1007" s="390"/>
      <c r="S1007" s="390"/>
      <c r="T1007" s="390"/>
      <c r="U1007" s="390"/>
      <c r="V1007" s="390"/>
      <c r="W1007" s="390"/>
      <c r="X1007" s="390"/>
      <c r="Y1007" s="390"/>
    </row>
    <row r="1008" spans="1:25" ht="15" customHeight="1">
      <c r="A1008" s="390"/>
      <c r="B1008" s="390"/>
      <c r="C1008" s="390"/>
      <c r="D1008" s="390"/>
      <c r="E1008" s="390"/>
      <c r="F1008" s="390"/>
      <c r="G1008" s="390"/>
      <c r="H1008" s="390"/>
      <c r="I1008" s="390"/>
      <c r="J1008" s="390"/>
      <c r="K1008" s="390"/>
      <c r="L1008" s="390"/>
      <c r="M1008" s="390"/>
      <c r="N1008" s="390"/>
      <c r="O1008" s="390"/>
      <c r="P1008" s="390"/>
      <c r="Q1008" s="390"/>
      <c r="R1008" s="390"/>
      <c r="S1008" s="390"/>
      <c r="T1008" s="390"/>
      <c r="U1008" s="390"/>
      <c r="V1008" s="390"/>
      <c r="W1008" s="390"/>
      <c r="X1008" s="390"/>
      <c r="Y1008" s="390"/>
    </row>
    <row r="1009" spans="1:25" ht="15" customHeight="1">
      <c r="A1009" s="390"/>
      <c r="B1009" s="390"/>
      <c r="C1009" s="390"/>
      <c r="D1009" s="390"/>
      <c r="E1009" s="390"/>
      <c r="F1009" s="390"/>
      <c r="G1009" s="390"/>
      <c r="H1009" s="390"/>
      <c r="I1009" s="390"/>
      <c r="J1009" s="390"/>
      <c r="K1009" s="390"/>
      <c r="L1009" s="390"/>
      <c r="M1009" s="390"/>
      <c r="N1009" s="390"/>
      <c r="O1009" s="390"/>
      <c r="P1009" s="390"/>
      <c r="Q1009" s="390"/>
      <c r="R1009" s="390"/>
      <c r="S1009" s="390"/>
      <c r="T1009" s="390"/>
      <c r="U1009" s="390"/>
      <c r="V1009" s="390"/>
      <c r="W1009" s="390"/>
      <c r="X1009" s="390"/>
      <c r="Y1009" s="390"/>
    </row>
    <row r="1010" spans="1:25" ht="15" customHeight="1">
      <c r="A1010" s="390"/>
      <c r="B1010" s="390"/>
      <c r="C1010" s="390"/>
      <c r="D1010" s="390"/>
      <c r="E1010" s="390"/>
      <c r="F1010" s="390"/>
      <c r="G1010" s="390"/>
      <c r="H1010" s="390"/>
      <c r="I1010" s="390"/>
      <c r="J1010" s="390"/>
      <c r="K1010" s="390"/>
      <c r="L1010" s="390"/>
      <c r="M1010" s="390"/>
      <c r="N1010" s="390"/>
      <c r="O1010" s="390"/>
      <c r="P1010" s="390"/>
      <c r="Q1010" s="390"/>
      <c r="R1010" s="390"/>
      <c r="S1010" s="390"/>
      <c r="T1010" s="390"/>
      <c r="U1010" s="390"/>
      <c r="V1010" s="390"/>
      <c r="W1010" s="390"/>
      <c r="X1010" s="390"/>
      <c r="Y1010" s="390"/>
    </row>
    <row r="1011" spans="1:25" ht="15" customHeight="1">
      <c r="A1011" s="390"/>
      <c r="B1011" s="390"/>
      <c r="C1011" s="390"/>
      <c r="D1011" s="390"/>
      <c r="E1011" s="390"/>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row>
    <row r="1012" spans="1:25" ht="15" customHeight="1">
      <c r="A1012" s="390"/>
      <c r="B1012" s="390"/>
      <c r="C1012" s="390"/>
      <c r="D1012" s="390"/>
      <c r="E1012" s="390"/>
      <c r="F1012" s="390"/>
      <c r="G1012" s="390"/>
      <c r="H1012" s="390"/>
      <c r="I1012" s="390"/>
      <c r="J1012" s="390"/>
      <c r="K1012" s="390"/>
      <c r="L1012" s="390"/>
      <c r="M1012" s="390"/>
      <c r="N1012" s="390"/>
      <c r="O1012" s="390"/>
      <c r="P1012" s="390"/>
      <c r="Q1012" s="390"/>
      <c r="R1012" s="390"/>
      <c r="S1012" s="390"/>
      <c r="T1012" s="390"/>
      <c r="U1012" s="390"/>
      <c r="V1012" s="390"/>
      <c r="W1012" s="390"/>
      <c r="X1012" s="390"/>
      <c r="Y1012" s="390"/>
    </row>
    <row r="1013" spans="1:25" ht="15" customHeight="1">
      <c r="A1013" s="390"/>
      <c r="B1013" s="390"/>
      <c r="C1013" s="390"/>
      <c r="D1013" s="390"/>
      <c r="E1013" s="390"/>
      <c r="F1013" s="390"/>
      <c r="G1013" s="390"/>
      <c r="H1013" s="390"/>
      <c r="I1013" s="390"/>
      <c r="J1013" s="390"/>
      <c r="K1013" s="390"/>
      <c r="L1013" s="390"/>
      <c r="M1013" s="390"/>
      <c r="N1013" s="390"/>
      <c r="O1013" s="390"/>
      <c r="P1013" s="390"/>
      <c r="Q1013" s="390"/>
      <c r="R1013" s="390"/>
      <c r="S1013" s="390"/>
      <c r="T1013" s="390"/>
      <c r="U1013" s="390"/>
      <c r="V1013" s="390"/>
      <c r="W1013" s="390"/>
      <c r="X1013" s="390"/>
      <c r="Y1013" s="390"/>
    </row>
    <row r="1014" spans="1:25" ht="15" customHeight="1">
      <c r="A1014" s="390"/>
      <c r="B1014" s="390"/>
      <c r="C1014" s="390"/>
      <c r="D1014" s="390"/>
      <c r="E1014" s="390"/>
      <c r="F1014" s="390"/>
      <c r="G1014" s="390"/>
      <c r="H1014" s="390"/>
      <c r="I1014" s="390"/>
      <c r="J1014" s="390"/>
      <c r="K1014" s="390"/>
      <c r="L1014" s="390"/>
      <c r="M1014" s="390"/>
      <c r="N1014" s="390"/>
      <c r="O1014" s="390"/>
      <c r="P1014" s="390"/>
      <c r="Q1014" s="390"/>
      <c r="R1014" s="390"/>
      <c r="S1014" s="390"/>
      <c r="T1014" s="390"/>
      <c r="U1014" s="390"/>
      <c r="V1014" s="390"/>
      <c r="W1014" s="390"/>
      <c r="X1014" s="390"/>
      <c r="Y1014" s="390"/>
    </row>
    <row r="1015" spans="1:25" ht="15" customHeight="1">
      <c r="A1015" s="390"/>
      <c r="B1015" s="390"/>
      <c r="C1015" s="390"/>
      <c r="D1015" s="390"/>
      <c r="E1015" s="390"/>
      <c r="F1015" s="390"/>
      <c r="G1015" s="390"/>
      <c r="H1015" s="390"/>
      <c r="I1015" s="390"/>
      <c r="J1015" s="390"/>
      <c r="K1015" s="390"/>
      <c r="L1015" s="390"/>
      <c r="M1015" s="390"/>
      <c r="N1015" s="390"/>
      <c r="O1015" s="390"/>
      <c r="P1015" s="390"/>
      <c r="Q1015" s="390"/>
      <c r="R1015" s="390"/>
      <c r="S1015" s="390"/>
      <c r="T1015" s="390"/>
      <c r="U1015" s="390"/>
      <c r="V1015" s="390"/>
      <c r="W1015" s="390"/>
      <c r="X1015" s="390"/>
      <c r="Y1015" s="390"/>
    </row>
    <row r="1016" spans="1:25" ht="15" customHeight="1">
      <c r="A1016" s="390"/>
      <c r="B1016" s="390"/>
      <c r="C1016" s="390"/>
      <c r="D1016" s="390"/>
      <c r="E1016" s="390"/>
      <c r="F1016" s="390"/>
      <c r="G1016" s="390"/>
      <c r="H1016" s="390"/>
      <c r="I1016" s="390"/>
      <c r="J1016" s="390"/>
      <c r="K1016" s="390"/>
      <c r="L1016" s="390"/>
      <c r="M1016" s="390"/>
      <c r="N1016" s="390"/>
      <c r="O1016" s="390"/>
      <c r="P1016" s="390"/>
      <c r="Q1016" s="390"/>
      <c r="R1016" s="390"/>
      <c r="S1016" s="390"/>
      <c r="T1016" s="390"/>
      <c r="U1016" s="390"/>
      <c r="V1016" s="390"/>
      <c r="W1016" s="390"/>
      <c r="X1016" s="390"/>
      <c r="Y1016" s="390"/>
    </row>
    <row r="1017" spans="1:25" ht="15" customHeight="1">
      <c r="A1017" s="390"/>
      <c r="B1017" s="390"/>
      <c r="C1017" s="390"/>
      <c r="D1017" s="390"/>
      <c r="E1017" s="390"/>
      <c r="F1017" s="390"/>
      <c r="G1017" s="390"/>
      <c r="H1017" s="390"/>
      <c r="I1017" s="390"/>
      <c r="J1017" s="390"/>
      <c r="K1017" s="390"/>
      <c r="L1017" s="390"/>
      <c r="M1017" s="390"/>
      <c r="N1017" s="390"/>
      <c r="O1017" s="390"/>
      <c r="P1017" s="390"/>
      <c r="Q1017" s="390"/>
      <c r="R1017" s="390"/>
      <c r="S1017" s="390"/>
      <c r="T1017" s="390"/>
      <c r="U1017" s="390"/>
      <c r="V1017" s="390"/>
      <c r="W1017" s="390"/>
      <c r="X1017" s="390"/>
      <c r="Y1017" s="390"/>
    </row>
    <row r="1018" spans="1:25" ht="15" customHeight="1">
      <c r="A1018" s="390"/>
      <c r="B1018" s="390"/>
      <c r="C1018" s="390"/>
      <c r="D1018" s="390"/>
      <c r="E1018" s="390"/>
      <c r="F1018" s="390"/>
      <c r="G1018" s="390"/>
      <c r="H1018" s="390"/>
      <c r="I1018" s="390"/>
      <c r="J1018" s="390"/>
      <c r="K1018" s="390"/>
      <c r="L1018" s="390"/>
      <c r="M1018" s="390"/>
      <c r="N1018" s="390"/>
      <c r="O1018" s="390"/>
      <c r="P1018" s="390"/>
      <c r="Q1018" s="390"/>
      <c r="R1018" s="390"/>
      <c r="S1018" s="390"/>
      <c r="T1018" s="390"/>
      <c r="U1018" s="390"/>
      <c r="V1018" s="390"/>
      <c r="W1018" s="390"/>
      <c r="X1018" s="390"/>
      <c r="Y1018" s="390"/>
    </row>
    <row r="1019" spans="1:25" ht="15" customHeight="1">
      <c r="A1019" s="390"/>
      <c r="B1019" s="390"/>
      <c r="C1019" s="390"/>
      <c r="D1019" s="390"/>
      <c r="E1019" s="390"/>
      <c r="F1019" s="390"/>
      <c r="G1019" s="390"/>
      <c r="H1019" s="390"/>
      <c r="I1019" s="390"/>
      <c r="J1019" s="390"/>
      <c r="K1019" s="390"/>
      <c r="L1019" s="390"/>
      <c r="M1019" s="390"/>
      <c r="N1019" s="390"/>
      <c r="O1019" s="390"/>
      <c r="P1019" s="390"/>
      <c r="Q1019" s="390"/>
      <c r="R1019" s="390"/>
      <c r="S1019" s="390"/>
      <c r="T1019" s="390"/>
      <c r="U1019" s="390"/>
      <c r="V1019" s="390"/>
      <c r="W1019" s="390"/>
      <c r="X1019" s="390"/>
      <c r="Y1019" s="390"/>
    </row>
    <row r="1020" spans="1:25" ht="15" customHeight="1">
      <c r="A1020" s="390"/>
      <c r="B1020" s="390"/>
      <c r="C1020" s="390"/>
      <c r="D1020" s="390"/>
      <c r="E1020" s="390"/>
      <c r="F1020" s="390"/>
      <c r="G1020" s="390"/>
      <c r="H1020" s="390"/>
      <c r="I1020" s="390"/>
      <c r="J1020" s="390"/>
      <c r="K1020" s="390"/>
      <c r="L1020" s="390"/>
      <c r="M1020" s="390"/>
      <c r="N1020" s="390"/>
      <c r="O1020" s="390"/>
      <c r="P1020" s="390"/>
      <c r="Q1020" s="390"/>
      <c r="R1020" s="390"/>
      <c r="S1020" s="390"/>
      <c r="T1020" s="390"/>
      <c r="U1020" s="390"/>
      <c r="V1020" s="390"/>
      <c r="W1020" s="390"/>
      <c r="X1020" s="390"/>
      <c r="Y1020" s="390"/>
    </row>
    <row r="1021" spans="1:25" ht="15" customHeight="1">
      <c r="A1021" s="390"/>
      <c r="B1021" s="390"/>
      <c r="C1021" s="390"/>
      <c r="D1021" s="390"/>
      <c r="E1021" s="390"/>
      <c r="F1021" s="390"/>
      <c r="G1021" s="390"/>
      <c r="H1021" s="390"/>
      <c r="I1021" s="390"/>
      <c r="J1021" s="390"/>
      <c r="K1021" s="390"/>
      <c r="L1021" s="390"/>
      <c r="M1021" s="390"/>
      <c r="N1021" s="390"/>
      <c r="O1021" s="390"/>
      <c r="P1021" s="390"/>
      <c r="Q1021" s="390"/>
      <c r="R1021" s="390"/>
      <c r="S1021" s="390"/>
      <c r="T1021" s="390"/>
      <c r="U1021" s="390"/>
      <c r="V1021" s="390"/>
      <c r="W1021" s="390"/>
      <c r="X1021" s="390"/>
      <c r="Y1021" s="390"/>
    </row>
    <row r="1022" spans="1:25" ht="15" customHeight="1">
      <c r="A1022" s="390"/>
      <c r="B1022" s="390"/>
      <c r="C1022" s="390"/>
      <c r="D1022" s="390"/>
      <c r="E1022" s="390"/>
      <c r="F1022" s="390"/>
      <c r="G1022" s="390"/>
      <c r="H1022" s="390"/>
      <c r="I1022" s="390"/>
      <c r="J1022" s="390"/>
      <c r="K1022" s="390"/>
      <c r="L1022" s="390"/>
      <c r="M1022" s="390"/>
      <c r="N1022" s="390"/>
      <c r="O1022" s="390"/>
      <c r="P1022" s="390"/>
      <c r="Q1022" s="390"/>
      <c r="R1022" s="390"/>
      <c r="S1022" s="390"/>
      <c r="T1022" s="390"/>
      <c r="U1022" s="390"/>
      <c r="V1022" s="390"/>
      <c r="W1022" s="390"/>
      <c r="X1022" s="390"/>
      <c r="Y1022" s="390"/>
    </row>
    <row r="1023" spans="1:25" ht="15" customHeight="1">
      <c r="A1023" s="390"/>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row>
    <row r="1024" spans="1:25" ht="15" customHeight="1">
      <c r="A1024" s="390"/>
      <c r="B1024" s="390"/>
      <c r="C1024" s="390"/>
      <c r="D1024" s="390"/>
      <c r="E1024" s="390"/>
      <c r="F1024" s="390"/>
      <c r="G1024" s="390"/>
      <c r="H1024" s="390"/>
      <c r="I1024" s="390"/>
      <c r="J1024" s="390"/>
      <c r="K1024" s="390"/>
      <c r="L1024" s="390"/>
      <c r="M1024" s="390"/>
      <c r="N1024" s="390"/>
      <c r="O1024" s="390"/>
      <c r="P1024" s="390"/>
      <c r="Q1024" s="390"/>
      <c r="R1024" s="390"/>
      <c r="S1024" s="390"/>
      <c r="T1024" s="390"/>
      <c r="U1024" s="390"/>
      <c r="V1024" s="390"/>
      <c r="W1024" s="390"/>
      <c r="X1024" s="390"/>
      <c r="Y1024" s="390"/>
    </row>
    <row r="1025" spans="1:25" ht="15" customHeight="1">
      <c r="A1025" s="390"/>
      <c r="B1025" s="390"/>
      <c r="C1025" s="390"/>
      <c r="D1025" s="390"/>
      <c r="E1025" s="390"/>
      <c r="F1025" s="390"/>
      <c r="G1025" s="390"/>
      <c r="H1025" s="390"/>
      <c r="I1025" s="390"/>
      <c r="J1025" s="390"/>
      <c r="K1025" s="390"/>
      <c r="L1025" s="390"/>
      <c r="M1025" s="390"/>
      <c r="N1025" s="390"/>
      <c r="O1025" s="390"/>
      <c r="P1025" s="390"/>
      <c r="Q1025" s="390"/>
      <c r="R1025" s="390"/>
      <c r="S1025" s="390"/>
      <c r="T1025" s="390"/>
      <c r="U1025" s="390"/>
      <c r="V1025" s="390"/>
      <c r="W1025" s="390"/>
      <c r="X1025" s="390"/>
      <c r="Y1025" s="390"/>
    </row>
    <row r="1026" spans="1:25" ht="15" customHeight="1">
      <c r="A1026" s="390"/>
      <c r="B1026" s="390"/>
      <c r="C1026" s="390"/>
      <c r="D1026" s="390"/>
      <c r="E1026" s="390"/>
      <c r="F1026" s="390"/>
      <c r="G1026" s="390"/>
      <c r="H1026" s="390"/>
      <c r="I1026" s="390"/>
      <c r="J1026" s="390"/>
      <c r="K1026" s="390"/>
      <c r="L1026" s="390"/>
      <c r="M1026" s="390"/>
      <c r="N1026" s="390"/>
      <c r="O1026" s="390"/>
      <c r="P1026" s="390"/>
      <c r="Q1026" s="390"/>
      <c r="R1026" s="390"/>
      <c r="S1026" s="390"/>
      <c r="T1026" s="390"/>
      <c r="U1026" s="390"/>
      <c r="V1026" s="390"/>
      <c r="W1026" s="390"/>
      <c r="X1026" s="390"/>
      <c r="Y1026" s="390"/>
    </row>
    <row r="1027" spans="1:25" ht="15" customHeight="1">
      <c r="A1027" s="390"/>
      <c r="B1027" s="390"/>
      <c r="C1027" s="390"/>
      <c r="D1027" s="390"/>
      <c r="E1027" s="390"/>
      <c r="F1027" s="390"/>
      <c r="G1027" s="390"/>
      <c r="H1027" s="390"/>
      <c r="I1027" s="390"/>
      <c r="J1027" s="390"/>
      <c r="K1027" s="390"/>
      <c r="L1027" s="390"/>
      <c r="M1027" s="390"/>
      <c r="N1027" s="390"/>
      <c r="O1027" s="390"/>
      <c r="P1027" s="390"/>
      <c r="Q1027" s="390"/>
      <c r="R1027" s="390"/>
      <c r="S1027" s="390"/>
      <c r="T1027" s="390"/>
      <c r="U1027" s="390"/>
      <c r="V1027" s="390"/>
      <c r="W1027" s="390"/>
      <c r="X1027" s="390"/>
      <c r="Y1027" s="390"/>
    </row>
    <row r="1028" spans="1:25" ht="15" customHeight="1">
      <c r="A1028" s="390"/>
      <c r="B1028" s="390"/>
      <c r="C1028" s="390"/>
      <c r="D1028" s="390"/>
      <c r="E1028" s="390"/>
      <c r="F1028" s="390"/>
      <c r="G1028" s="390"/>
      <c r="H1028" s="390"/>
      <c r="I1028" s="390"/>
      <c r="J1028" s="390"/>
      <c r="K1028" s="390"/>
      <c r="L1028" s="390"/>
      <c r="M1028" s="390"/>
      <c r="N1028" s="390"/>
      <c r="O1028" s="390"/>
      <c r="P1028" s="390"/>
      <c r="Q1028" s="390"/>
      <c r="R1028" s="390"/>
      <c r="S1028" s="390"/>
      <c r="T1028" s="390"/>
      <c r="U1028" s="390"/>
      <c r="V1028" s="390"/>
      <c r="W1028" s="390"/>
      <c r="X1028" s="390"/>
      <c r="Y1028" s="390"/>
    </row>
    <row r="1029" spans="1:25" ht="15" customHeight="1">
      <c r="A1029" s="390"/>
      <c r="B1029" s="390"/>
      <c r="C1029" s="390"/>
      <c r="D1029" s="390"/>
      <c r="E1029" s="390"/>
      <c r="F1029" s="390"/>
      <c r="G1029" s="390"/>
      <c r="H1029" s="390"/>
      <c r="I1029" s="390"/>
      <c r="J1029" s="390"/>
      <c r="K1029" s="390"/>
      <c r="L1029" s="390"/>
      <c r="M1029" s="390"/>
      <c r="N1029" s="390"/>
      <c r="O1029" s="390"/>
      <c r="P1029" s="390"/>
      <c r="Q1029" s="390"/>
      <c r="R1029" s="390"/>
      <c r="S1029" s="390"/>
      <c r="T1029" s="390"/>
      <c r="U1029" s="390"/>
      <c r="V1029" s="390"/>
      <c r="W1029" s="390"/>
      <c r="X1029" s="390"/>
      <c r="Y1029" s="390"/>
    </row>
    <row r="1030" spans="1:25" ht="15" customHeight="1">
      <c r="A1030" s="390"/>
      <c r="B1030" s="390"/>
      <c r="C1030" s="390"/>
      <c r="D1030" s="390"/>
      <c r="E1030" s="390"/>
      <c r="F1030" s="390"/>
      <c r="G1030" s="390"/>
      <c r="H1030" s="390"/>
      <c r="I1030" s="390"/>
      <c r="J1030" s="390"/>
      <c r="K1030" s="390"/>
      <c r="L1030" s="390"/>
      <c r="M1030" s="390"/>
      <c r="N1030" s="390"/>
      <c r="O1030" s="390"/>
      <c r="P1030" s="390"/>
      <c r="Q1030" s="390"/>
      <c r="R1030" s="390"/>
      <c r="S1030" s="390"/>
      <c r="T1030" s="390"/>
      <c r="U1030" s="390"/>
      <c r="V1030" s="390"/>
      <c r="W1030" s="390"/>
      <c r="X1030" s="390"/>
      <c r="Y1030" s="390"/>
    </row>
    <row r="1031" spans="1:25" ht="15" customHeight="1">
      <c r="A1031" s="390"/>
      <c r="B1031" s="390"/>
      <c r="C1031" s="390"/>
      <c r="D1031" s="390"/>
      <c r="E1031" s="390"/>
      <c r="F1031" s="390"/>
      <c r="G1031" s="390"/>
      <c r="H1031" s="390"/>
      <c r="I1031" s="390"/>
      <c r="J1031" s="390"/>
      <c r="K1031" s="390"/>
      <c r="L1031" s="390"/>
      <c r="M1031" s="390"/>
      <c r="N1031" s="390"/>
      <c r="O1031" s="390"/>
      <c r="P1031" s="390"/>
      <c r="Q1031" s="390"/>
      <c r="R1031" s="390"/>
      <c r="S1031" s="390"/>
      <c r="T1031" s="390"/>
      <c r="U1031" s="390"/>
      <c r="V1031" s="390"/>
      <c r="W1031" s="390"/>
      <c r="X1031" s="390"/>
      <c r="Y1031" s="390"/>
    </row>
    <row r="1032" spans="1:25" ht="15" customHeight="1">
      <c r="A1032" s="390"/>
      <c r="B1032" s="390"/>
      <c r="C1032" s="390"/>
      <c r="D1032" s="390"/>
      <c r="E1032" s="390"/>
      <c r="F1032" s="390"/>
      <c r="G1032" s="390"/>
      <c r="H1032" s="390"/>
      <c r="I1032" s="390"/>
      <c r="J1032" s="390"/>
      <c r="K1032" s="390"/>
      <c r="L1032" s="390"/>
      <c r="M1032" s="390"/>
      <c r="N1032" s="390"/>
      <c r="O1032" s="390"/>
      <c r="P1032" s="390"/>
      <c r="Q1032" s="390"/>
      <c r="R1032" s="390"/>
      <c r="S1032" s="390"/>
      <c r="T1032" s="390"/>
      <c r="U1032" s="390"/>
      <c r="V1032" s="390"/>
      <c r="W1032" s="390"/>
      <c r="X1032" s="390"/>
      <c r="Y1032" s="390"/>
    </row>
    <row r="1033" spans="1:25" ht="15" customHeight="1">
      <c r="A1033" s="390"/>
      <c r="B1033" s="390"/>
      <c r="C1033" s="390"/>
      <c r="D1033" s="390"/>
      <c r="E1033" s="390"/>
      <c r="F1033" s="390"/>
      <c r="G1033" s="390"/>
      <c r="H1033" s="390"/>
      <c r="I1033" s="390"/>
      <c r="J1033" s="390"/>
      <c r="K1033" s="390"/>
      <c r="L1033" s="390"/>
      <c r="M1033" s="390"/>
      <c r="N1033" s="390"/>
      <c r="O1033" s="390"/>
      <c r="P1033" s="390"/>
      <c r="Q1033" s="390"/>
      <c r="R1033" s="390"/>
      <c r="S1033" s="390"/>
      <c r="T1033" s="390"/>
      <c r="U1033" s="390"/>
      <c r="V1033" s="390"/>
      <c r="W1033" s="390"/>
      <c r="X1033" s="390"/>
      <c r="Y1033" s="390"/>
    </row>
    <row r="1034" spans="1:25" ht="15" customHeight="1">
      <c r="A1034" s="390"/>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row>
    <row r="1035" spans="1:25" ht="15" customHeight="1">
      <c r="A1035" s="390"/>
      <c r="B1035" s="390"/>
      <c r="C1035" s="390"/>
      <c r="D1035" s="390"/>
      <c r="E1035" s="390"/>
      <c r="F1035" s="390"/>
      <c r="G1035" s="390"/>
      <c r="H1035" s="390"/>
      <c r="I1035" s="390"/>
      <c r="J1035" s="390"/>
      <c r="K1035" s="390"/>
      <c r="L1035" s="390"/>
      <c r="M1035" s="390"/>
      <c r="N1035" s="390"/>
      <c r="O1035" s="390"/>
      <c r="P1035" s="390"/>
      <c r="Q1035" s="390"/>
      <c r="R1035" s="390"/>
      <c r="S1035" s="390"/>
      <c r="T1035" s="390"/>
      <c r="U1035" s="390"/>
      <c r="V1035" s="390"/>
      <c r="W1035" s="390"/>
      <c r="X1035" s="390"/>
      <c r="Y1035" s="390"/>
    </row>
    <row r="1036" spans="1:25" ht="15" customHeight="1">
      <c r="A1036" s="390"/>
      <c r="B1036" s="390"/>
      <c r="C1036" s="390"/>
      <c r="D1036" s="390"/>
      <c r="E1036" s="390"/>
      <c r="F1036" s="390"/>
      <c r="G1036" s="390"/>
      <c r="H1036" s="390"/>
      <c r="I1036" s="390"/>
      <c r="J1036" s="390"/>
      <c r="K1036" s="390"/>
      <c r="L1036" s="390"/>
      <c r="M1036" s="390"/>
      <c r="N1036" s="390"/>
      <c r="O1036" s="390"/>
      <c r="P1036" s="390"/>
      <c r="Q1036" s="390"/>
      <c r="R1036" s="390"/>
      <c r="S1036" s="390"/>
      <c r="T1036" s="390"/>
      <c r="U1036" s="390"/>
      <c r="V1036" s="390"/>
      <c r="W1036" s="390"/>
      <c r="X1036" s="390"/>
      <c r="Y1036" s="390"/>
    </row>
    <row r="1037" spans="1:25" ht="15" customHeight="1">
      <c r="A1037" s="390"/>
      <c r="B1037" s="390"/>
      <c r="C1037" s="390"/>
      <c r="D1037" s="390"/>
      <c r="E1037" s="390"/>
      <c r="F1037" s="390"/>
      <c r="G1037" s="390"/>
      <c r="H1037" s="390"/>
      <c r="I1037" s="390"/>
      <c r="J1037" s="390"/>
      <c r="K1037" s="390"/>
      <c r="L1037" s="390"/>
      <c r="M1037" s="390"/>
      <c r="N1037" s="390"/>
      <c r="O1037" s="390"/>
      <c r="P1037" s="390"/>
      <c r="Q1037" s="390"/>
      <c r="R1037" s="390"/>
      <c r="S1037" s="390"/>
      <c r="T1037" s="390"/>
      <c r="U1037" s="390"/>
      <c r="V1037" s="390"/>
      <c r="W1037" s="390"/>
      <c r="X1037" s="390"/>
      <c r="Y1037" s="390"/>
    </row>
    <row r="1038" spans="1:25" ht="15" customHeight="1">
      <c r="A1038" s="390"/>
      <c r="B1038" s="390"/>
      <c r="C1038" s="390"/>
      <c r="D1038" s="390"/>
      <c r="E1038" s="390"/>
      <c r="F1038" s="390"/>
      <c r="G1038" s="390"/>
      <c r="H1038" s="390"/>
      <c r="I1038" s="390"/>
      <c r="J1038" s="390"/>
      <c r="K1038" s="390"/>
      <c r="L1038" s="390"/>
      <c r="M1038" s="390"/>
      <c r="N1038" s="390"/>
      <c r="O1038" s="390"/>
      <c r="P1038" s="390"/>
      <c r="Q1038" s="390"/>
      <c r="R1038" s="390"/>
      <c r="S1038" s="390"/>
      <c r="T1038" s="390"/>
      <c r="U1038" s="390"/>
      <c r="V1038" s="390"/>
      <c r="W1038" s="390"/>
      <c r="X1038" s="390"/>
      <c r="Y1038" s="390"/>
    </row>
    <row r="1039" spans="1:25" ht="15" customHeight="1">
      <c r="A1039" s="390"/>
      <c r="B1039" s="390"/>
      <c r="C1039" s="390"/>
      <c r="D1039" s="390"/>
      <c r="E1039" s="390"/>
      <c r="F1039" s="390"/>
      <c r="G1039" s="390"/>
      <c r="H1039" s="390"/>
      <c r="I1039" s="390"/>
      <c r="J1039" s="390"/>
      <c r="K1039" s="390"/>
      <c r="L1039" s="390"/>
      <c r="M1039" s="390"/>
      <c r="N1039" s="390"/>
      <c r="O1039" s="390"/>
      <c r="P1039" s="390"/>
      <c r="Q1039" s="390"/>
      <c r="R1039" s="390"/>
      <c r="S1039" s="390"/>
      <c r="T1039" s="390"/>
      <c r="U1039" s="390"/>
      <c r="V1039" s="390"/>
      <c r="W1039" s="390"/>
      <c r="X1039" s="390"/>
      <c r="Y1039" s="390"/>
    </row>
    <row r="1040" spans="1:25" ht="15" customHeight="1">
      <c r="A1040" s="390"/>
      <c r="B1040" s="390"/>
      <c r="C1040" s="390"/>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row>
    <row r="1041" spans="1:25" ht="15" customHeight="1">
      <c r="A1041" s="390"/>
      <c r="B1041" s="390"/>
      <c r="C1041" s="390"/>
      <c r="D1041" s="390"/>
      <c r="E1041" s="390"/>
      <c r="F1041" s="390"/>
      <c r="G1041" s="390"/>
      <c r="H1041" s="390"/>
      <c r="I1041" s="390"/>
      <c r="J1041" s="390"/>
      <c r="K1041" s="390"/>
      <c r="L1041" s="390"/>
      <c r="M1041" s="390"/>
      <c r="N1041" s="390"/>
      <c r="O1041" s="390"/>
      <c r="P1041" s="390"/>
      <c r="Q1041" s="390"/>
      <c r="R1041" s="390"/>
      <c r="S1041" s="390"/>
      <c r="T1041" s="390"/>
      <c r="U1041" s="390"/>
      <c r="V1041" s="390"/>
      <c r="W1041" s="390"/>
      <c r="X1041" s="390"/>
      <c r="Y1041" s="390"/>
    </row>
    <row r="1042" spans="1:25" ht="15" customHeight="1">
      <c r="A1042" s="390"/>
      <c r="B1042" s="390"/>
      <c r="C1042" s="390"/>
      <c r="D1042" s="390"/>
      <c r="E1042" s="390"/>
      <c r="F1042" s="390"/>
      <c r="G1042" s="390"/>
      <c r="H1042" s="390"/>
      <c r="I1042" s="390"/>
      <c r="J1042" s="390"/>
      <c r="K1042" s="390"/>
      <c r="L1042" s="390"/>
      <c r="M1042" s="390"/>
      <c r="N1042" s="390"/>
      <c r="O1042" s="390"/>
      <c r="P1042" s="390"/>
      <c r="Q1042" s="390"/>
      <c r="R1042" s="390"/>
      <c r="S1042" s="390"/>
      <c r="T1042" s="390"/>
      <c r="U1042" s="390"/>
      <c r="V1042" s="390"/>
      <c r="W1042" s="390"/>
      <c r="X1042" s="390"/>
      <c r="Y1042" s="390"/>
    </row>
    <row r="1043" spans="1:25" ht="15" customHeight="1">
      <c r="A1043" s="390"/>
      <c r="B1043" s="390"/>
      <c r="C1043" s="390"/>
      <c r="D1043" s="390"/>
      <c r="E1043" s="390"/>
      <c r="F1043" s="390"/>
      <c r="G1043" s="390"/>
      <c r="H1043" s="390"/>
      <c r="I1043" s="390"/>
      <c r="J1043" s="390"/>
      <c r="K1043" s="390"/>
      <c r="L1043" s="390"/>
      <c r="M1043" s="390"/>
      <c r="N1043" s="390"/>
      <c r="O1043" s="390"/>
      <c r="P1043" s="390"/>
      <c r="Q1043" s="390"/>
      <c r="R1043" s="390"/>
      <c r="S1043" s="390"/>
      <c r="T1043" s="390"/>
      <c r="U1043" s="390"/>
      <c r="V1043" s="390"/>
      <c r="W1043" s="390"/>
      <c r="X1043" s="390"/>
      <c r="Y1043" s="390"/>
    </row>
    <row r="1044" spans="1:25" ht="15" customHeight="1">
      <c r="A1044" s="390"/>
      <c r="B1044" s="390"/>
      <c r="C1044" s="390"/>
      <c r="D1044" s="390"/>
      <c r="E1044" s="390"/>
      <c r="F1044" s="390"/>
      <c r="G1044" s="390"/>
      <c r="H1044" s="390"/>
      <c r="I1044" s="390"/>
      <c r="J1044" s="390"/>
      <c r="K1044" s="390"/>
      <c r="L1044" s="390"/>
      <c r="M1044" s="390"/>
      <c r="N1044" s="390"/>
      <c r="O1044" s="390"/>
      <c r="P1044" s="390"/>
      <c r="Q1044" s="390"/>
      <c r="R1044" s="390"/>
      <c r="S1044" s="390"/>
      <c r="T1044" s="390"/>
      <c r="U1044" s="390"/>
      <c r="V1044" s="390"/>
      <c r="W1044" s="390"/>
      <c r="X1044" s="390"/>
      <c r="Y1044" s="390"/>
    </row>
    <row r="1045" spans="1:25" ht="15" customHeight="1">
      <c r="A1045" s="390"/>
      <c r="B1045" s="390"/>
      <c r="C1045" s="390"/>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row>
    <row r="1046" spans="1:25" ht="15" customHeight="1">
      <c r="A1046" s="390"/>
      <c r="B1046" s="390"/>
      <c r="C1046" s="390"/>
      <c r="D1046" s="390"/>
      <c r="E1046" s="390"/>
      <c r="F1046" s="390"/>
      <c r="G1046" s="390"/>
      <c r="H1046" s="390"/>
      <c r="I1046" s="390"/>
      <c r="J1046" s="390"/>
      <c r="K1046" s="390"/>
      <c r="L1046" s="390"/>
      <c r="M1046" s="390"/>
      <c r="N1046" s="390"/>
      <c r="O1046" s="390"/>
      <c r="P1046" s="390"/>
      <c r="Q1046" s="390"/>
      <c r="R1046" s="390"/>
      <c r="S1046" s="390"/>
      <c r="T1046" s="390"/>
      <c r="U1046" s="390"/>
      <c r="V1046" s="390"/>
      <c r="W1046" s="390"/>
      <c r="X1046" s="390"/>
      <c r="Y1046" s="390"/>
    </row>
    <row r="1047" spans="1:25" ht="15" customHeight="1">
      <c r="A1047" s="390"/>
      <c r="B1047" s="390"/>
      <c r="C1047" s="390"/>
      <c r="D1047" s="390"/>
      <c r="E1047" s="390"/>
      <c r="F1047" s="390"/>
      <c r="G1047" s="390"/>
      <c r="H1047" s="390"/>
      <c r="I1047" s="390"/>
      <c r="J1047" s="390"/>
      <c r="K1047" s="390"/>
      <c r="L1047" s="390"/>
      <c r="M1047" s="390"/>
      <c r="N1047" s="390"/>
      <c r="O1047" s="390"/>
      <c r="P1047" s="390"/>
      <c r="Q1047" s="390"/>
      <c r="R1047" s="390"/>
      <c r="S1047" s="390"/>
      <c r="T1047" s="390"/>
      <c r="U1047" s="390"/>
      <c r="V1047" s="390"/>
      <c r="W1047" s="390"/>
      <c r="X1047" s="390"/>
      <c r="Y1047" s="390"/>
    </row>
    <row r="1048" spans="1:25" ht="15" customHeight="1">
      <c r="A1048" s="390"/>
      <c r="B1048" s="390"/>
      <c r="C1048" s="390"/>
      <c r="D1048" s="390"/>
      <c r="E1048" s="390"/>
      <c r="F1048" s="390"/>
      <c r="G1048" s="390"/>
      <c r="H1048" s="390"/>
      <c r="I1048" s="390"/>
      <c r="J1048" s="390"/>
      <c r="K1048" s="390"/>
      <c r="L1048" s="390"/>
      <c r="M1048" s="390"/>
      <c r="N1048" s="390"/>
      <c r="O1048" s="390"/>
      <c r="P1048" s="390"/>
      <c r="Q1048" s="390"/>
      <c r="R1048" s="390"/>
      <c r="S1048" s="390"/>
      <c r="T1048" s="390"/>
      <c r="U1048" s="390"/>
      <c r="V1048" s="390"/>
      <c r="W1048" s="390"/>
      <c r="X1048" s="390"/>
      <c r="Y1048" s="390"/>
    </row>
    <row r="1049" spans="1:25" ht="15" customHeight="1">
      <c r="A1049" s="390"/>
      <c r="B1049" s="390"/>
      <c r="C1049" s="390"/>
      <c r="D1049" s="390"/>
      <c r="E1049" s="390"/>
      <c r="F1049" s="390"/>
      <c r="G1049" s="390"/>
      <c r="H1049" s="390"/>
      <c r="I1049" s="390"/>
      <c r="J1049" s="390"/>
      <c r="K1049" s="390"/>
      <c r="L1049" s="390"/>
      <c r="M1049" s="390"/>
      <c r="N1049" s="390"/>
      <c r="O1049" s="390"/>
      <c r="P1049" s="390"/>
      <c r="Q1049" s="390"/>
      <c r="R1049" s="390"/>
      <c r="S1049" s="390"/>
      <c r="T1049" s="390"/>
      <c r="U1049" s="390"/>
      <c r="V1049" s="390"/>
      <c r="W1049" s="390"/>
      <c r="X1049" s="390"/>
      <c r="Y1049" s="390"/>
    </row>
    <row r="1050" spans="1:25" ht="15" customHeight="1">
      <c r="A1050" s="390"/>
      <c r="B1050" s="390"/>
      <c r="C1050" s="390"/>
      <c r="D1050" s="390"/>
      <c r="E1050" s="390"/>
      <c r="F1050" s="390"/>
      <c r="G1050" s="390"/>
      <c r="H1050" s="390"/>
      <c r="I1050" s="390"/>
      <c r="J1050" s="390"/>
      <c r="K1050" s="390"/>
      <c r="L1050" s="390"/>
      <c r="M1050" s="390"/>
      <c r="N1050" s="390"/>
      <c r="O1050" s="390"/>
      <c r="P1050" s="390"/>
      <c r="Q1050" s="390"/>
      <c r="R1050" s="390"/>
      <c r="S1050" s="390"/>
      <c r="T1050" s="390"/>
      <c r="U1050" s="390"/>
      <c r="V1050" s="390"/>
      <c r="W1050" s="390"/>
      <c r="X1050" s="390"/>
      <c r="Y1050" s="390"/>
    </row>
    <row r="1051" spans="1:25" ht="15" customHeight="1">
      <c r="A1051" s="390"/>
      <c r="B1051" s="390"/>
      <c r="C1051" s="390"/>
      <c r="D1051" s="390"/>
      <c r="E1051" s="390"/>
      <c r="F1051" s="390"/>
      <c r="G1051" s="390"/>
      <c r="H1051" s="390"/>
      <c r="I1051" s="390"/>
      <c r="J1051" s="390"/>
      <c r="K1051" s="390"/>
      <c r="L1051" s="390"/>
      <c r="M1051" s="390"/>
      <c r="N1051" s="390"/>
      <c r="O1051" s="390"/>
      <c r="P1051" s="390"/>
      <c r="Q1051" s="390"/>
      <c r="R1051" s="390"/>
      <c r="S1051" s="390"/>
      <c r="T1051" s="390"/>
      <c r="U1051" s="390"/>
      <c r="V1051" s="390"/>
      <c r="W1051" s="390"/>
      <c r="X1051" s="390"/>
      <c r="Y1051" s="390"/>
    </row>
    <row r="1052" spans="1:25" ht="15" customHeight="1">
      <c r="A1052" s="390"/>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row>
    <row r="1053" spans="1:25" ht="15" customHeight="1">
      <c r="A1053" s="390"/>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row>
    <row r="1054" spans="1:25" ht="15" customHeight="1">
      <c r="A1054" s="390"/>
      <c r="B1054" s="390"/>
      <c r="C1054" s="390"/>
      <c r="D1054" s="390"/>
      <c r="E1054" s="390"/>
      <c r="F1054" s="390"/>
      <c r="G1054" s="390"/>
      <c r="H1054" s="390"/>
      <c r="I1054" s="390"/>
      <c r="J1054" s="390"/>
      <c r="K1054" s="390"/>
      <c r="L1054" s="390"/>
      <c r="M1054" s="390"/>
      <c r="N1054" s="390"/>
      <c r="O1054" s="390"/>
      <c r="P1054" s="390"/>
      <c r="Q1054" s="390"/>
      <c r="R1054" s="390"/>
      <c r="S1054" s="390"/>
      <c r="T1054" s="390"/>
      <c r="U1054" s="390"/>
      <c r="V1054" s="390"/>
      <c r="W1054" s="390"/>
      <c r="X1054" s="390"/>
      <c r="Y1054" s="390"/>
    </row>
    <row r="1055" spans="1:25" ht="15" customHeight="1">
      <c r="A1055" s="390"/>
      <c r="B1055" s="390"/>
      <c r="C1055" s="390"/>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row>
    <row r="1056" spans="1:25" ht="15" customHeight="1">
      <c r="A1056" s="390"/>
      <c r="B1056" s="390"/>
      <c r="C1056" s="390"/>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row>
    <row r="1057" spans="1:25" ht="15" customHeight="1">
      <c r="A1057" s="390"/>
      <c r="B1057" s="390"/>
      <c r="C1057" s="390"/>
      <c r="D1057" s="390"/>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row>
    <row r="1058" spans="1:25" ht="15" customHeight="1">
      <c r="A1058" s="390"/>
      <c r="B1058" s="390"/>
      <c r="C1058" s="390"/>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row>
    <row r="1059" spans="1:25" ht="15" customHeight="1">
      <c r="A1059" s="390"/>
      <c r="B1059" s="390"/>
      <c r="C1059" s="390"/>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row>
    <row r="1060" spans="1:25" ht="15" customHeight="1">
      <c r="A1060" s="390"/>
      <c r="B1060" s="390"/>
      <c r="C1060" s="390"/>
      <c r="D1060" s="390"/>
      <c r="E1060" s="390"/>
      <c r="F1060" s="390"/>
      <c r="G1060" s="390"/>
      <c r="H1060" s="390"/>
      <c r="I1060" s="390"/>
      <c r="J1060" s="390"/>
      <c r="K1060" s="390"/>
      <c r="L1060" s="390"/>
      <c r="M1060" s="390"/>
      <c r="N1060" s="390"/>
      <c r="O1060" s="390"/>
      <c r="P1060" s="390"/>
      <c r="Q1060" s="390"/>
      <c r="R1060" s="390"/>
      <c r="S1060" s="390"/>
      <c r="T1060" s="390"/>
      <c r="U1060" s="390"/>
      <c r="V1060" s="390"/>
      <c r="W1060" s="390"/>
      <c r="X1060" s="390"/>
      <c r="Y1060" s="390"/>
    </row>
    <row r="1061" spans="1:25" ht="15" customHeight="1">
      <c r="A1061" s="390"/>
      <c r="B1061" s="390"/>
      <c r="C1061" s="390"/>
      <c r="D1061" s="390"/>
      <c r="E1061" s="390"/>
      <c r="F1061" s="390"/>
      <c r="G1061" s="390"/>
      <c r="H1061" s="390"/>
      <c r="I1061" s="390"/>
      <c r="J1061" s="390"/>
      <c r="K1061" s="390"/>
      <c r="L1061" s="390"/>
      <c r="M1061" s="390"/>
      <c r="N1061" s="390"/>
      <c r="O1061" s="390"/>
      <c r="P1061" s="390"/>
      <c r="Q1061" s="390"/>
      <c r="R1061" s="390"/>
      <c r="S1061" s="390"/>
      <c r="T1061" s="390"/>
      <c r="U1061" s="390"/>
      <c r="V1061" s="390"/>
      <c r="W1061" s="390"/>
      <c r="X1061" s="390"/>
      <c r="Y1061" s="390"/>
    </row>
    <row r="1062" spans="1:25" ht="15" customHeight="1">
      <c r="A1062" s="390"/>
      <c r="B1062" s="390"/>
      <c r="C1062" s="390"/>
      <c r="D1062" s="390"/>
      <c r="E1062" s="390"/>
      <c r="F1062" s="390"/>
      <c r="G1062" s="390"/>
      <c r="H1062" s="390"/>
      <c r="I1062" s="390"/>
      <c r="J1062" s="390"/>
      <c r="K1062" s="390"/>
      <c r="L1062" s="390"/>
      <c r="M1062" s="390"/>
      <c r="N1062" s="390"/>
      <c r="O1062" s="390"/>
      <c r="P1062" s="390"/>
      <c r="Q1062" s="390"/>
      <c r="R1062" s="390"/>
      <c r="S1062" s="390"/>
      <c r="T1062" s="390"/>
      <c r="U1062" s="390"/>
      <c r="V1062" s="390"/>
      <c r="W1062" s="390"/>
      <c r="X1062" s="390"/>
      <c r="Y1062" s="390"/>
    </row>
    <row r="1063" spans="1:25" ht="15" customHeight="1">
      <c r="A1063" s="390"/>
      <c r="B1063" s="390"/>
      <c r="C1063" s="390"/>
      <c r="D1063" s="390"/>
      <c r="E1063" s="390"/>
      <c r="F1063" s="390"/>
      <c r="G1063" s="390"/>
      <c r="H1063" s="390"/>
      <c r="I1063" s="390"/>
      <c r="J1063" s="390"/>
      <c r="K1063" s="390"/>
      <c r="L1063" s="390"/>
      <c r="M1063" s="390"/>
      <c r="N1063" s="390"/>
      <c r="O1063" s="390"/>
      <c r="P1063" s="390"/>
      <c r="Q1063" s="390"/>
      <c r="R1063" s="390"/>
      <c r="S1063" s="390"/>
      <c r="T1063" s="390"/>
      <c r="U1063" s="390"/>
      <c r="V1063" s="390"/>
      <c r="W1063" s="390"/>
      <c r="X1063" s="390"/>
      <c r="Y1063" s="390"/>
    </row>
    <row r="1064" spans="1:25" ht="15" customHeight="1">
      <c r="A1064" s="390"/>
      <c r="B1064" s="390"/>
      <c r="C1064" s="390"/>
      <c r="D1064" s="390"/>
      <c r="E1064" s="390"/>
      <c r="F1064" s="390"/>
      <c r="G1064" s="390"/>
      <c r="H1064" s="390"/>
      <c r="I1064" s="390"/>
      <c r="J1064" s="390"/>
      <c r="K1064" s="390"/>
      <c r="L1064" s="390"/>
      <c r="M1064" s="390"/>
      <c r="N1064" s="390"/>
      <c r="O1064" s="390"/>
      <c r="P1064" s="390"/>
      <c r="Q1064" s="390"/>
      <c r="R1064" s="390"/>
      <c r="S1064" s="390"/>
      <c r="T1064" s="390"/>
      <c r="U1064" s="390"/>
      <c r="V1064" s="390"/>
      <c r="W1064" s="390"/>
      <c r="X1064" s="390"/>
      <c r="Y1064" s="390"/>
    </row>
    <row r="1065" spans="1:25" ht="15" customHeight="1">
      <c r="A1065" s="390"/>
      <c r="B1065" s="390"/>
      <c r="C1065" s="390"/>
      <c r="D1065" s="390"/>
      <c r="E1065" s="390"/>
      <c r="F1065" s="390"/>
      <c r="G1065" s="390"/>
      <c r="H1065" s="390"/>
      <c r="I1065" s="390"/>
      <c r="J1065" s="390"/>
      <c r="K1065" s="390"/>
      <c r="L1065" s="390"/>
      <c r="M1065" s="390"/>
      <c r="N1065" s="390"/>
      <c r="O1065" s="390"/>
      <c r="P1065" s="390"/>
      <c r="Q1065" s="390"/>
      <c r="R1065" s="390"/>
      <c r="S1065" s="390"/>
      <c r="T1065" s="390"/>
      <c r="U1065" s="390"/>
      <c r="V1065" s="390"/>
      <c r="W1065" s="390"/>
      <c r="X1065" s="390"/>
      <c r="Y1065" s="390"/>
    </row>
    <row r="1066" spans="1:25" ht="15" customHeight="1">
      <c r="A1066" s="390"/>
      <c r="B1066" s="390"/>
      <c r="C1066" s="390"/>
      <c r="D1066" s="390"/>
      <c r="E1066" s="390"/>
      <c r="F1066" s="390"/>
      <c r="G1066" s="390"/>
      <c r="H1066" s="390"/>
      <c r="I1066" s="390"/>
      <c r="J1066" s="390"/>
      <c r="K1066" s="390"/>
      <c r="L1066" s="390"/>
      <c r="M1066" s="390"/>
      <c r="N1066" s="390"/>
      <c r="O1066" s="390"/>
      <c r="P1066" s="390"/>
      <c r="Q1066" s="390"/>
      <c r="R1066" s="390"/>
      <c r="S1066" s="390"/>
      <c r="T1066" s="390"/>
      <c r="U1066" s="390"/>
      <c r="V1066" s="390"/>
      <c r="W1066" s="390"/>
      <c r="X1066" s="390"/>
      <c r="Y1066" s="390"/>
    </row>
    <row r="1067" spans="1:25" ht="15" customHeight="1">
      <c r="A1067" s="390"/>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row>
    <row r="1068" spans="1:25" ht="15" customHeight="1">
      <c r="A1068" s="390"/>
      <c r="B1068" s="390"/>
      <c r="C1068" s="390"/>
      <c r="D1068" s="390"/>
      <c r="E1068" s="390"/>
      <c r="F1068" s="390"/>
      <c r="G1068" s="390"/>
      <c r="H1068" s="390"/>
      <c r="I1068" s="390"/>
      <c r="J1068" s="390"/>
      <c r="K1068" s="390"/>
      <c r="L1068" s="390"/>
      <c r="M1068" s="390"/>
      <c r="N1068" s="390"/>
      <c r="O1068" s="390"/>
      <c r="P1068" s="390"/>
      <c r="Q1068" s="390"/>
      <c r="R1068" s="390"/>
      <c r="S1068" s="390"/>
      <c r="T1068" s="390"/>
      <c r="U1068" s="390"/>
      <c r="V1068" s="390"/>
      <c r="W1068" s="390"/>
      <c r="X1068" s="390"/>
      <c r="Y1068" s="390"/>
    </row>
    <row r="1069" spans="1:25" ht="15" customHeight="1">
      <c r="A1069" s="390"/>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row>
    <row r="1070" spans="1:25" ht="15" customHeight="1">
      <c r="A1070" s="390"/>
      <c r="B1070" s="390"/>
      <c r="C1070" s="390"/>
      <c r="D1070" s="390"/>
      <c r="E1070" s="390"/>
      <c r="F1070" s="390"/>
      <c r="G1070" s="390"/>
      <c r="H1070" s="390"/>
      <c r="I1070" s="390"/>
      <c r="J1070" s="390"/>
      <c r="K1070" s="390"/>
      <c r="L1070" s="390"/>
      <c r="M1070" s="390"/>
      <c r="N1070" s="390"/>
      <c r="O1070" s="390"/>
      <c r="P1070" s="390"/>
      <c r="Q1070" s="390"/>
      <c r="R1070" s="390"/>
      <c r="S1070" s="390"/>
      <c r="T1070" s="390"/>
      <c r="U1070" s="390"/>
      <c r="V1070" s="390"/>
      <c r="W1070" s="390"/>
      <c r="X1070" s="390"/>
      <c r="Y1070" s="390"/>
    </row>
    <row r="1071" spans="1:25" ht="15" customHeight="1">
      <c r="A1071" s="390"/>
      <c r="B1071" s="390"/>
      <c r="C1071" s="390"/>
      <c r="D1071" s="390"/>
      <c r="E1071" s="390"/>
      <c r="F1071" s="390"/>
      <c r="G1071" s="390"/>
      <c r="H1071" s="390"/>
      <c r="I1071" s="390"/>
      <c r="J1071" s="390"/>
      <c r="K1071" s="390"/>
      <c r="L1071" s="390"/>
      <c r="M1071" s="390"/>
      <c r="N1071" s="390"/>
      <c r="O1071" s="390"/>
      <c r="P1071" s="390"/>
      <c r="Q1071" s="390"/>
      <c r="R1071" s="390"/>
      <c r="S1071" s="390"/>
      <c r="T1071" s="390"/>
      <c r="U1071" s="390"/>
      <c r="V1071" s="390"/>
      <c r="W1071" s="390"/>
      <c r="X1071" s="390"/>
      <c r="Y1071" s="390"/>
    </row>
    <row r="1072" spans="1:25" ht="15" customHeight="1">
      <c r="A1072" s="390"/>
      <c r="B1072" s="390"/>
      <c r="C1072" s="390"/>
      <c r="D1072" s="390"/>
      <c r="E1072" s="390"/>
      <c r="F1072" s="390"/>
      <c r="G1072" s="390"/>
      <c r="H1072" s="390"/>
      <c r="I1072" s="390"/>
      <c r="J1072" s="390"/>
      <c r="K1072" s="390"/>
      <c r="L1072" s="390"/>
      <c r="M1072" s="390"/>
      <c r="N1072" s="390"/>
      <c r="O1072" s="390"/>
      <c r="P1072" s="390"/>
      <c r="Q1072" s="390"/>
      <c r="R1072" s="390"/>
      <c r="S1072" s="390"/>
      <c r="T1072" s="390"/>
      <c r="U1072" s="390"/>
      <c r="V1072" s="390"/>
      <c r="W1072" s="390"/>
      <c r="X1072" s="390"/>
      <c r="Y1072" s="390"/>
    </row>
    <row r="1073" spans="1:25" ht="15" customHeight="1">
      <c r="A1073" s="390"/>
      <c r="B1073" s="390"/>
      <c r="C1073" s="390"/>
      <c r="D1073" s="390"/>
      <c r="E1073" s="390"/>
      <c r="F1073" s="390"/>
      <c r="G1073" s="390"/>
      <c r="H1073" s="390"/>
      <c r="I1073" s="390"/>
      <c r="J1073" s="390"/>
      <c r="K1073" s="390"/>
      <c r="L1073" s="390"/>
      <c r="M1073" s="390"/>
      <c r="N1073" s="390"/>
      <c r="O1073" s="390"/>
      <c r="P1073" s="390"/>
      <c r="Q1073" s="390"/>
      <c r="R1073" s="390"/>
      <c r="S1073" s="390"/>
      <c r="T1073" s="390"/>
      <c r="U1073" s="390"/>
      <c r="V1073" s="390"/>
      <c r="W1073" s="390"/>
      <c r="X1073" s="390"/>
      <c r="Y1073" s="390"/>
    </row>
    <row r="1074" spans="1:25" ht="15" customHeight="1">
      <c r="A1074" s="390"/>
      <c r="B1074" s="390"/>
      <c r="C1074" s="390"/>
      <c r="D1074" s="390"/>
      <c r="E1074" s="390"/>
      <c r="F1074" s="390"/>
      <c r="G1074" s="390"/>
      <c r="H1074" s="390"/>
      <c r="I1074" s="390"/>
      <c r="J1074" s="390"/>
      <c r="K1074" s="390"/>
      <c r="L1074" s="390"/>
      <c r="M1074" s="390"/>
      <c r="N1074" s="390"/>
      <c r="O1074" s="390"/>
      <c r="P1074" s="390"/>
      <c r="Q1074" s="390"/>
      <c r="R1074" s="390"/>
      <c r="S1074" s="390"/>
      <c r="T1074" s="390"/>
      <c r="U1074" s="390"/>
      <c r="V1074" s="390"/>
      <c r="W1074" s="390"/>
      <c r="X1074" s="390"/>
      <c r="Y1074" s="390"/>
    </row>
    <row r="1075" spans="1:25" ht="15" customHeight="1">
      <c r="A1075" s="390"/>
      <c r="B1075" s="390"/>
      <c r="C1075" s="390"/>
      <c r="D1075" s="390"/>
      <c r="E1075" s="390"/>
      <c r="F1075" s="390"/>
      <c r="G1075" s="390"/>
      <c r="H1075" s="390"/>
      <c r="I1075" s="390"/>
      <c r="J1075" s="390"/>
      <c r="K1075" s="390"/>
      <c r="L1075" s="390"/>
      <c r="M1075" s="390"/>
      <c r="N1075" s="390"/>
      <c r="O1075" s="390"/>
      <c r="P1075" s="390"/>
      <c r="Q1075" s="390"/>
      <c r="R1075" s="390"/>
      <c r="S1075" s="390"/>
      <c r="T1075" s="390"/>
      <c r="U1075" s="390"/>
      <c r="V1075" s="390"/>
      <c r="W1075" s="390"/>
      <c r="X1075" s="390"/>
      <c r="Y1075" s="390"/>
    </row>
    <row r="1076" spans="1:25" ht="15" customHeight="1">
      <c r="A1076" s="390"/>
      <c r="B1076" s="390"/>
      <c r="C1076" s="390"/>
      <c r="D1076" s="390"/>
      <c r="E1076" s="390"/>
      <c r="F1076" s="390"/>
      <c r="G1076" s="390"/>
      <c r="H1076" s="390"/>
      <c r="I1076" s="390"/>
      <c r="J1076" s="390"/>
      <c r="K1076" s="390"/>
      <c r="L1076" s="390"/>
      <c r="M1076" s="390"/>
      <c r="N1076" s="390"/>
      <c r="O1076" s="390"/>
      <c r="P1076" s="390"/>
      <c r="Q1076" s="390"/>
      <c r="R1076" s="390"/>
      <c r="S1076" s="390"/>
      <c r="T1076" s="390"/>
      <c r="U1076" s="390"/>
      <c r="V1076" s="390"/>
      <c r="W1076" s="390"/>
      <c r="X1076" s="390"/>
      <c r="Y1076" s="390"/>
    </row>
    <row r="1077" spans="1:25" ht="15" customHeight="1">
      <c r="A1077" s="390"/>
      <c r="B1077" s="390"/>
      <c r="C1077" s="390"/>
      <c r="D1077" s="390"/>
      <c r="E1077" s="390"/>
      <c r="F1077" s="390"/>
      <c r="G1077" s="390"/>
      <c r="H1077" s="390"/>
      <c r="I1077" s="390"/>
      <c r="J1077" s="390"/>
      <c r="K1077" s="390"/>
      <c r="L1077" s="390"/>
      <c r="M1077" s="390"/>
      <c r="N1077" s="390"/>
      <c r="O1077" s="390"/>
      <c r="P1077" s="390"/>
      <c r="Q1077" s="390"/>
      <c r="R1077" s="390"/>
      <c r="S1077" s="390"/>
      <c r="T1077" s="390"/>
      <c r="U1077" s="390"/>
      <c r="V1077" s="390"/>
      <c r="W1077" s="390"/>
      <c r="X1077" s="390"/>
      <c r="Y1077" s="390"/>
    </row>
    <row r="1078" spans="1:25" ht="15" customHeight="1">
      <c r="A1078" s="390"/>
      <c r="B1078" s="390"/>
      <c r="C1078" s="390"/>
      <c r="D1078" s="390"/>
      <c r="E1078" s="390"/>
      <c r="F1078" s="390"/>
      <c r="G1078" s="390"/>
      <c r="H1078" s="390"/>
      <c r="I1078" s="390"/>
      <c r="J1078" s="390"/>
      <c r="K1078" s="390"/>
      <c r="L1078" s="390"/>
      <c r="M1078" s="390"/>
      <c r="N1078" s="390"/>
      <c r="O1078" s="390"/>
      <c r="P1078" s="390"/>
      <c r="Q1078" s="390"/>
      <c r="R1078" s="390"/>
      <c r="S1078" s="390"/>
      <c r="T1078" s="390"/>
      <c r="U1078" s="390"/>
      <c r="V1078" s="390"/>
      <c r="W1078" s="390"/>
      <c r="X1078" s="390"/>
      <c r="Y1078" s="390"/>
    </row>
    <row r="1079" spans="1:25" ht="15" customHeight="1">
      <c r="A1079" s="390"/>
      <c r="B1079" s="390"/>
      <c r="C1079" s="390"/>
      <c r="D1079" s="390"/>
      <c r="E1079" s="390"/>
      <c r="F1079" s="390"/>
      <c r="G1079" s="390"/>
      <c r="H1079" s="390"/>
      <c r="I1079" s="390"/>
      <c r="J1079" s="390"/>
      <c r="K1079" s="390"/>
      <c r="L1079" s="390"/>
      <c r="M1079" s="390"/>
      <c r="N1079" s="390"/>
      <c r="O1079" s="390"/>
      <c r="P1079" s="390"/>
      <c r="Q1079" s="390"/>
      <c r="R1079" s="390"/>
      <c r="S1079" s="390"/>
      <c r="T1079" s="390"/>
      <c r="U1079" s="390"/>
      <c r="V1079" s="390"/>
      <c r="W1079" s="390"/>
      <c r="X1079" s="390"/>
      <c r="Y1079" s="390"/>
    </row>
    <row r="1080" spans="1:25" ht="15" customHeight="1">
      <c r="A1080" s="390"/>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row>
    <row r="1081" spans="1:25" ht="15" customHeight="1">
      <c r="A1081" s="390"/>
      <c r="B1081" s="390"/>
      <c r="C1081" s="390"/>
      <c r="D1081" s="390"/>
      <c r="E1081" s="390"/>
      <c r="F1081" s="390"/>
      <c r="G1081" s="390"/>
      <c r="H1081" s="390"/>
      <c r="I1081" s="390"/>
      <c r="J1081" s="390"/>
      <c r="K1081" s="390"/>
      <c r="L1081" s="390"/>
      <c r="M1081" s="390"/>
      <c r="N1081" s="390"/>
      <c r="O1081" s="390"/>
      <c r="P1081" s="390"/>
      <c r="Q1081" s="390"/>
      <c r="R1081" s="390"/>
      <c r="S1081" s="390"/>
      <c r="T1081" s="390"/>
      <c r="U1081" s="390"/>
      <c r="V1081" s="390"/>
      <c r="W1081" s="390"/>
      <c r="X1081" s="390"/>
      <c r="Y1081" s="390"/>
    </row>
    <row r="1082" spans="1:25" ht="15" customHeight="1">
      <c r="A1082" s="390"/>
      <c r="B1082" s="390"/>
      <c r="C1082" s="390"/>
      <c r="D1082" s="390"/>
      <c r="E1082" s="390"/>
      <c r="F1082" s="390"/>
      <c r="G1082" s="390"/>
      <c r="H1082" s="390"/>
      <c r="I1082" s="390"/>
      <c r="J1082" s="390"/>
      <c r="K1082" s="390"/>
      <c r="L1082" s="390"/>
      <c r="M1082" s="390"/>
      <c r="N1082" s="390"/>
      <c r="O1082" s="390"/>
      <c r="P1082" s="390"/>
      <c r="Q1082" s="390"/>
      <c r="R1082" s="390"/>
      <c r="S1082" s="390"/>
      <c r="T1082" s="390"/>
      <c r="U1082" s="390"/>
      <c r="V1082" s="390"/>
      <c r="W1082" s="390"/>
      <c r="X1082" s="390"/>
      <c r="Y1082" s="390"/>
    </row>
    <row r="1083" spans="1:25" ht="15" customHeight="1">
      <c r="A1083" s="390"/>
      <c r="B1083" s="390"/>
      <c r="C1083" s="390"/>
      <c r="D1083" s="390"/>
      <c r="E1083" s="390"/>
      <c r="F1083" s="390"/>
      <c r="G1083" s="390"/>
      <c r="H1083" s="390"/>
      <c r="I1083" s="390"/>
      <c r="J1083" s="390"/>
      <c r="K1083" s="390"/>
      <c r="L1083" s="390"/>
      <c r="M1083" s="390"/>
      <c r="N1083" s="390"/>
      <c r="O1083" s="390"/>
      <c r="P1083" s="390"/>
      <c r="Q1083" s="390"/>
      <c r="R1083" s="390"/>
      <c r="S1083" s="390"/>
      <c r="T1083" s="390"/>
      <c r="U1083" s="390"/>
      <c r="V1083" s="390"/>
      <c r="W1083" s="390"/>
      <c r="X1083" s="390"/>
      <c r="Y1083" s="390"/>
    </row>
    <row r="1084" spans="1:25" ht="15" customHeight="1">
      <c r="A1084" s="390"/>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row>
    <row r="1085" spans="1:25" ht="15" customHeight="1">
      <c r="A1085" s="390"/>
      <c r="B1085" s="390"/>
      <c r="C1085" s="390"/>
      <c r="D1085" s="390"/>
      <c r="E1085" s="390"/>
      <c r="F1085" s="390"/>
      <c r="G1085" s="390"/>
      <c r="H1085" s="390"/>
      <c r="I1085" s="390"/>
      <c r="J1085" s="390"/>
      <c r="K1085" s="390"/>
      <c r="L1085" s="390"/>
      <c r="M1085" s="390"/>
      <c r="N1085" s="390"/>
      <c r="O1085" s="390"/>
      <c r="P1085" s="390"/>
      <c r="Q1085" s="390"/>
      <c r="R1085" s="390"/>
      <c r="S1085" s="390"/>
      <c r="T1085" s="390"/>
      <c r="U1085" s="390"/>
      <c r="V1085" s="390"/>
      <c r="W1085" s="390"/>
      <c r="X1085" s="390"/>
      <c r="Y1085" s="390"/>
    </row>
    <row r="1086" spans="1:25" ht="15" customHeight="1">
      <c r="A1086" s="390"/>
      <c r="B1086" s="390"/>
      <c r="C1086" s="390"/>
      <c r="D1086" s="390"/>
      <c r="E1086" s="390"/>
      <c r="F1086" s="390"/>
      <c r="G1086" s="390"/>
      <c r="H1086" s="390"/>
      <c r="I1086" s="390"/>
      <c r="J1086" s="390"/>
      <c r="K1086" s="390"/>
      <c r="L1086" s="390"/>
      <c r="M1086" s="390"/>
      <c r="N1086" s="390"/>
      <c r="O1086" s="390"/>
      <c r="P1086" s="390"/>
      <c r="Q1086" s="390"/>
      <c r="R1086" s="390"/>
      <c r="S1086" s="390"/>
      <c r="T1086" s="390"/>
      <c r="U1086" s="390"/>
      <c r="V1086" s="390"/>
      <c r="W1086" s="390"/>
      <c r="X1086" s="390"/>
      <c r="Y1086" s="390"/>
    </row>
    <row r="1087" spans="1:25" ht="15" customHeight="1">
      <c r="A1087" s="390"/>
      <c r="B1087" s="390"/>
      <c r="C1087" s="390"/>
      <c r="D1087" s="390"/>
      <c r="E1087" s="390"/>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row>
    <row r="1088" spans="1:25" ht="15" customHeight="1">
      <c r="A1088" s="390"/>
      <c r="B1088" s="390"/>
      <c r="C1088" s="390"/>
      <c r="D1088" s="390"/>
      <c r="E1088" s="390"/>
      <c r="F1088" s="390"/>
      <c r="G1088" s="390"/>
      <c r="H1088" s="390"/>
      <c r="I1088" s="390"/>
      <c r="J1088" s="390"/>
      <c r="K1088" s="390"/>
      <c r="L1088" s="390"/>
      <c r="M1088" s="390"/>
      <c r="N1088" s="390"/>
      <c r="O1088" s="390"/>
      <c r="P1088" s="390"/>
      <c r="Q1088" s="390"/>
      <c r="R1088" s="390"/>
      <c r="S1088" s="390"/>
      <c r="T1088" s="390"/>
      <c r="U1088" s="390"/>
      <c r="V1088" s="390"/>
      <c r="W1088" s="390"/>
      <c r="X1088" s="390"/>
      <c r="Y1088" s="390"/>
    </row>
    <row r="1089" spans="1:25" ht="15" customHeight="1">
      <c r="A1089" s="390"/>
      <c r="B1089" s="390"/>
      <c r="C1089" s="390"/>
      <c r="D1089" s="390"/>
      <c r="E1089" s="390"/>
      <c r="F1089" s="390"/>
      <c r="G1089" s="390"/>
      <c r="H1089" s="390"/>
      <c r="I1089" s="390"/>
      <c r="J1089" s="390"/>
      <c r="K1089" s="390"/>
      <c r="L1089" s="390"/>
      <c r="M1089" s="390"/>
      <c r="N1089" s="390"/>
      <c r="O1089" s="390"/>
      <c r="P1089" s="390"/>
      <c r="Q1089" s="390"/>
      <c r="R1089" s="390"/>
      <c r="S1089" s="390"/>
      <c r="T1089" s="390"/>
      <c r="U1089" s="390"/>
      <c r="V1089" s="390"/>
      <c r="W1089" s="390"/>
      <c r="X1089" s="390"/>
      <c r="Y1089" s="390"/>
    </row>
    <row r="1090" spans="1:25" ht="15" customHeight="1">
      <c r="A1090" s="390"/>
      <c r="B1090" s="390"/>
      <c r="C1090" s="390"/>
      <c r="D1090" s="390"/>
      <c r="E1090" s="390"/>
      <c r="F1090" s="390"/>
      <c r="G1090" s="390"/>
      <c r="H1090" s="390"/>
      <c r="I1090" s="390"/>
      <c r="J1090" s="390"/>
      <c r="K1090" s="390"/>
      <c r="L1090" s="390"/>
      <c r="M1090" s="390"/>
      <c r="N1090" s="390"/>
      <c r="O1090" s="390"/>
      <c r="P1090" s="390"/>
      <c r="Q1090" s="390"/>
      <c r="R1090" s="390"/>
      <c r="S1090" s="390"/>
      <c r="T1090" s="390"/>
      <c r="U1090" s="390"/>
      <c r="V1090" s="390"/>
      <c r="W1090" s="390"/>
      <c r="X1090" s="390"/>
      <c r="Y1090" s="390"/>
    </row>
    <row r="1091" spans="1:25" ht="15" customHeight="1">
      <c r="A1091" s="390"/>
      <c r="B1091" s="390"/>
      <c r="C1091" s="390"/>
      <c r="D1091" s="390"/>
      <c r="E1091" s="390"/>
      <c r="F1091" s="390"/>
      <c r="G1091" s="390"/>
      <c r="H1091" s="390"/>
      <c r="I1091" s="390"/>
      <c r="J1091" s="390"/>
      <c r="K1091" s="390"/>
      <c r="L1091" s="390"/>
      <c r="M1091" s="390"/>
      <c r="N1091" s="390"/>
      <c r="O1091" s="390"/>
      <c r="P1091" s="390"/>
      <c r="Q1091" s="390"/>
      <c r="R1091" s="390"/>
      <c r="S1091" s="390"/>
      <c r="T1091" s="390"/>
      <c r="U1091" s="390"/>
      <c r="V1091" s="390"/>
      <c r="W1091" s="390"/>
      <c r="X1091" s="390"/>
      <c r="Y1091" s="390"/>
    </row>
    <row r="1092" spans="1:25" ht="15" customHeight="1">
      <c r="A1092" s="390"/>
      <c r="B1092" s="390"/>
      <c r="C1092" s="390"/>
      <c r="D1092" s="390"/>
      <c r="E1092" s="390"/>
      <c r="F1092" s="390"/>
      <c r="G1092" s="390"/>
      <c r="H1092" s="390"/>
      <c r="I1092" s="390"/>
      <c r="J1092" s="390"/>
      <c r="K1092" s="390"/>
      <c r="L1092" s="390"/>
      <c r="M1092" s="390"/>
      <c r="N1092" s="390"/>
      <c r="O1092" s="390"/>
      <c r="P1092" s="390"/>
      <c r="Q1092" s="390"/>
      <c r="R1092" s="390"/>
      <c r="S1092" s="390"/>
      <c r="T1092" s="390"/>
      <c r="U1092" s="390"/>
      <c r="V1092" s="390"/>
      <c r="W1092" s="390"/>
      <c r="X1092" s="390"/>
      <c r="Y1092" s="390"/>
    </row>
    <row r="1093" spans="1:25" ht="15" customHeight="1">
      <c r="A1093" s="390"/>
      <c r="B1093" s="390"/>
      <c r="C1093" s="390"/>
      <c r="D1093" s="390"/>
      <c r="E1093" s="390"/>
      <c r="F1093" s="390"/>
      <c r="G1093" s="390"/>
      <c r="H1093" s="390"/>
      <c r="I1093" s="390"/>
      <c r="J1093" s="390"/>
      <c r="K1093" s="390"/>
      <c r="L1093" s="390"/>
      <c r="M1093" s="390"/>
      <c r="N1093" s="390"/>
      <c r="O1093" s="390"/>
      <c r="P1093" s="390"/>
      <c r="Q1093" s="390"/>
      <c r="R1093" s="390"/>
      <c r="S1093" s="390"/>
      <c r="T1093" s="390"/>
      <c r="U1093" s="390"/>
      <c r="V1093" s="390"/>
      <c r="W1093" s="390"/>
      <c r="X1093" s="390"/>
      <c r="Y1093" s="390"/>
    </row>
    <row r="1094" spans="1:25" ht="15" customHeight="1">
      <c r="A1094" s="390"/>
      <c r="B1094" s="390"/>
      <c r="C1094" s="390"/>
      <c r="D1094" s="390"/>
      <c r="E1094" s="390"/>
      <c r="F1094" s="390"/>
      <c r="G1094" s="390"/>
      <c r="H1094" s="390"/>
      <c r="I1094" s="390"/>
      <c r="J1094" s="390"/>
      <c r="K1094" s="390"/>
      <c r="L1094" s="390"/>
      <c r="M1094" s="390"/>
      <c r="N1094" s="390"/>
      <c r="O1094" s="390"/>
      <c r="P1094" s="390"/>
      <c r="Q1094" s="390"/>
      <c r="R1094" s="390"/>
      <c r="S1094" s="390"/>
      <c r="T1094" s="390"/>
      <c r="U1094" s="390"/>
      <c r="V1094" s="390"/>
      <c r="W1094" s="390"/>
      <c r="X1094" s="390"/>
      <c r="Y1094" s="390"/>
    </row>
    <row r="1095" spans="1:25" ht="15" customHeight="1">
      <c r="A1095" s="390"/>
      <c r="B1095" s="390"/>
      <c r="C1095" s="390"/>
      <c r="D1095" s="390"/>
      <c r="E1095" s="390"/>
      <c r="F1095" s="390"/>
      <c r="G1095" s="390"/>
      <c r="H1095" s="390"/>
      <c r="I1095" s="390"/>
      <c r="J1095" s="390"/>
      <c r="K1095" s="390"/>
      <c r="L1095" s="390"/>
      <c r="M1095" s="390"/>
      <c r="N1095" s="390"/>
      <c r="O1095" s="390"/>
      <c r="P1095" s="390"/>
      <c r="Q1095" s="390"/>
      <c r="R1095" s="390"/>
      <c r="S1095" s="390"/>
      <c r="T1095" s="390"/>
      <c r="U1095" s="390"/>
      <c r="V1095" s="390"/>
      <c r="W1095" s="390"/>
      <c r="X1095" s="390"/>
      <c r="Y1095" s="390"/>
    </row>
    <row r="1096" spans="1:25" ht="15" customHeight="1">
      <c r="A1096" s="390"/>
      <c r="B1096" s="390"/>
      <c r="C1096" s="390"/>
      <c r="D1096" s="390"/>
      <c r="E1096" s="390"/>
      <c r="F1096" s="390"/>
      <c r="G1096" s="390"/>
      <c r="H1096" s="390"/>
      <c r="I1096" s="390"/>
      <c r="J1096" s="390"/>
      <c r="K1096" s="390"/>
      <c r="L1096" s="390"/>
      <c r="M1096" s="390"/>
      <c r="N1096" s="390"/>
      <c r="O1096" s="390"/>
      <c r="P1096" s="390"/>
      <c r="Q1096" s="390"/>
      <c r="R1096" s="390"/>
      <c r="S1096" s="390"/>
      <c r="T1096" s="390"/>
      <c r="U1096" s="390"/>
      <c r="V1096" s="390"/>
      <c r="W1096" s="390"/>
      <c r="X1096" s="390"/>
      <c r="Y1096" s="390"/>
    </row>
    <row r="1097" spans="1:25" ht="15" customHeight="1">
      <c r="A1097" s="390"/>
      <c r="B1097" s="390"/>
      <c r="C1097" s="390"/>
      <c r="D1097" s="390"/>
      <c r="E1097" s="390"/>
      <c r="F1097" s="390"/>
      <c r="G1097" s="390"/>
      <c r="H1097" s="390"/>
      <c r="I1097" s="390"/>
      <c r="J1097" s="390"/>
      <c r="K1097" s="390"/>
      <c r="L1097" s="390"/>
      <c r="M1097" s="390"/>
      <c r="N1097" s="390"/>
      <c r="O1097" s="390"/>
      <c r="P1097" s="390"/>
      <c r="Q1097" s="390"/>
      <c r="R1097" s="390"/>
      <c r="S1097" s="390"/>
      <c r="T1097" s="390"/>
      <c r="U1097" s="390"/>
      <c r="V1097" s="390"/>
      <c r="W1097" s="390"/>
      <c r="X1097" s="390"/>
      <c r="Y1097" s="390"/>
    </row>
    <row r="1098" spans="1:25" ht="15" customHeight="1">
      <c r="A1098" s="390"/>
      <c r="B1098" s="390"/>
      <c r="C1098" s="390"/>
      <c r="D1098" s="390"/>
      <c r="E1098" s="390"/>
      <c r="F1098" s="390"/>
      <c r="G1098" s="390"/>
      <c r="H1098" s="390"/>
      <c r="I1098" s="390"/>
      <c r="J1098" s="390"/>
      <c r="K1098" s="390"/>
      <c r="L1098" s="390"/>
      <c r="M1098" s="390"/>
      <c r="N1098" s="390"/>
      <c r="O1098" s="390"/>
      <c r="P1098" s="390"/>
      <c r="Q1098" s="390"/>
      <c r="R1098" s="390"/>
      <c r="S1098" s="390"/>
      <c r="T1098" s="390"/>
      <c r="U1098" s="390"/>
      <c r="V1098" s="390"/>
      <c r="W1098" s="390"/>
      <c r="X1098" s="390"/>
      <c r="Y1098" s="390"/>
    </row>
    <row r="1099" spans="1:25" ht="15" customHeight="1">
      <c r="A1099" s="390"/>
      <c r="B1099" s="390"/>
      <c r="C1099" s="390"/>
      <c r="D1099" s="390"/>
      <c r="E1099" s="390"/>
      <c r="F1099" s="390"/>
      <c r="G1099" s="390"/>
      <c r="H1099" s="390"/>
      <c r="I1099" s="390"/>
      <c r="J1099" s="390"/>
      <c r="K1099" s="390"/>
      <c r="L1099" s="390"/>
      <c r="M1099" s="390"/>
      <c r="N1099" s="390"/>
      <c r="O1099" s="390"/>
      <c r="P1099" s="390"/>
      <c r="Q1099" s="390"/>
      <c r="R1099" s="390"/>
      <c r="S1099" s="390"/>
      <c r="T1099" s="390"/>
      <c r="U1099" s="390"/>
      <c r="V1099" s="390"/>
      <c r="W1099" s="390"/>
      <c r="X1099" s="390"/>
      <c r="Y1099" s="390"/>
    </row>
    <row r="1100" spans="1:25" ht="15" customHeight="1">
      <c r="A1100" s="390"/>
      <c r="B1100" s="390"/>
      <c r="C1100" s="390"/>
      <c r="D1100" s="390"/>
      <c r="E1100" s="390"/>
      <c r="F1100" s="390"/>
      <c r="G1100" s="390"/>
      <c r="H1100" s="390"/>
      <c r="I1100" s="390"/>
      <c r="J1100" s="390"/>
      <c r="K1100" s="390"/>
      <c r="L1100" s="390"/>
      <c r="M1100" s="390"/>
      <c r="N1100" s="390"/>
      <c r="O1100" s="390"/>
      <c r="P1100" s="390"/>
      <c r="Q1100" s="390"/>
      <c r="R1100" s="390"/>
      <c r="S1100" s="390"/>
      <c r="T1100" s="390"/>
      <c r="U1100" s="390"/>
      <c r="V1100" s="390"/>
      <c r="W1100" s="390"/>
      <c r="X1100" s="390"/>
      <c r="Y1100" s="390"/>
    </row>
    <row r="1101" spans="1:25" ht="15" customHeight="1">
      <c r="A1101" s="390"/>
      <c r="B1101" s="390"/>
      <c r="C1101" s="390"/>
      <c r="D1101" s="390"/>
      <c r="E1101" s="390"/>
      <c r="F1101" s="390"/>
      <c r="G1101" s="390"/>
      <c r="H1101" s="390"/>
      <c r="I1101" s="390"/>
      <c r="J1101" s="390"/>
      <c r="K1101" s="390"/>
      <c r="L1101" s="390"/>
      <c r="M1101" s="390"/>
      <c r="N1101" s="390"/>
      <c r="O1101" s="390"/>
      <c r="P1101" s="390"/>
      <c r="Q1101" s="390"/>
      <c r="R1101" s="390"/>
      <c r="S1101" s="390"/>
      <c r="T1101" s="390"/>
      <c r="U1101" s="390"/>
      <c r="V1101" s="390"/>
      <c r="W1101" s="390"/>
      <c r="X1101" s="390"/>
      <c r="Y1101" s="390"/>
    </row>
    <row r="1102" spans="1:25" ht="15" customHeight="1">
      <c r="A1102" s="390"/>
      <c r="B1102" s="390"/>
      <c r="C1102" s="390"/>
      <c r="D1102" s="390"/>
      <c r="E1102" s="390"/>
      <c r="F1102" s="390"/>
      <c r="G1102" s="390"/>
      <c r="H1102" s="390"/>
      <c r="I1102" s="390"/>
      <c r="J1102" s="390"/>
      <c r="K1102" s="390"/>
      <c r="L1102" s="390"/>
      <c r="M1102" s="390"/>
      <c r="N1102" s="390"/>
      <c r="O1102" s="390"/>
      <c r="P1102" s="390"/>
      <c r="Q1102" s="390"/>
      <c r="R1102" s="390"/>
      <c r="S1102" s="390"/>
      <c r="T1102" s="390"/>
      <c r="U1102" s="390"/>
      <c r="V1102" s="390"/>
      <c r="W1102" s="390"/>
      <c r="X1102" s="390"/>
      <c r="Y1102" s="390"/>
    </row>
    <row r="1103" spans="1:25" ht="15" customHeight="1">
      <c r="A1103" s="390"/>
      <c r="B1103" s="390"/>
      <c r="C1103" s="390"/>
      <c r="D1103" s="390"/>
      <c r="E1103" s="390"/>
      <c r="F1103" s="390"/>
      <c r="G1103" s="390"/>
      <c r="H1103" s="390"/>
      <c r="I1103" s="390"/>
      <c r="J1103" s="390"/>
      <c r="K1103" s="390"/>
      <c r="L1103" s="390"/>
      <c r="M1103" s="390"/>
      <c r="N1103" s="390"/>
      <c r="O1103" s="390"/>
      <c r="P1103" s="390"/>
      <c r="Q1103" s="390"/>
      <c r="R1103" s="390"/>
      <c r="S1103" s="390"/>
      <c r="T1103" s="390"/>
      <c r="U1103" s="390"/>
      <c r="V1103" s="390"/>
      <c r="W1103" s="390"/>
      <c r="X1103" s="390"/>
      <c r="Y1103" s="390"/>
    </row>
    <row r="1104" spans="1:25" ht="15" customHeight="1">
      <c r="A1104" s="390"/>
      <c r="B1104" s="390"/>
      <c r="C1104" s="390"/>
      <c r="D1104" s="390"/>
      <c r="E1104" s="390"/>
      <c r="F1104" s="390"/>
      <c r="G1104" s="390"/>
      <c r="H1104" s="390"/>
      <c r="I1104" s="390"/>
      <c r="J1104" s="390"/>
      <c r="K1104" s="390"/>
      <c r="L1104" s="390"/>
      <c r="M1104" s="390"/>
      <c r="N1104" s="390"/>
      <c r="O1104" s="390"/>
      <c r="P1104" s="390"/>
      <c r="Q1104" s="390"/>
      <c r="R1104" s="390"/>
      <c r="S1104" s="390"/>
      <c r="T1104" s="390"/>
      <c r="U1104" s="390"/>
      <c r="V1104" s="390"/>
      <c r="W1104" s="390"/>
      <c r="X1104" s="390"/>
      <c r="Y1104" s="390"/>
    </row>
    <row r="1105" spans="1:25" ht="15" customHeight="1">
      <c r="A1105" s="390"/>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row>
    <row r="1106" spans="1:25" ht="15" customHeight="1">
      <c r="A1106" s="390"/>
      <c r="B1106" s="390"/>
      <c r="C1106" s="390"/>
      <c r="D1106" s="390"/>
      <c r="E1106" s="390"/>
      <c r="F1106" s="390"/>
      <c r="G1106" s="390"/>
      <c r="H1106" s="390"/>
      <c r="I1106" s="390"/>
      <c r="J1106" s="390"/>
      <c r="K1106" s="390"/>
      <c r="L1106" s="390"/>
      <c r="M1106" s="390"/>
      <c r="N1106" s="390"/>
      <c r="O1106" s="390"/>
      <c r="P1106" s="390"/>
      <c r="Q1106" s="390"/>
      <c r="R1106" s="390"/>
      <c r="S1106" s="390"/>
      <c r="T1106" s="390"/>
      <c r="U1106" s="390"/>
      <c r="V1106" s="390"/>
      <c r="W1106" s="390"/>
      <c r="X1106" s="390"/>
      <c r="Y1106" s="390"/>
    </row>
    <row r="1107" spans="1:25" ht="15" customHeight="1">
      <c r="A1107" s="390"/>
      <c r="B1107" s="390"/>
      <c r="C1107" s="390"/>
      <c r="D1107" s="390"/>
      <c r="E1107" s="390"/>
      <c r="F1107" s="390"/>
      <c r="G1107" s="390"/>
      <c r="H1107" s="390"/>
      <c r="I1107" s="390"/>
      <c r="J1107" s="390"/>
      <c r="K1107" s="390"/>
      <c r="L1107" s="390"/>
      <c r="M1107" s="390"/>
      <c r="N1107" s="390"/>
      <c r="O1107" s="390"/>
      <c r="P1107" s="390"/>
      <c r="Q1107" s="390"/>
      <c r="R1107" s="390"/>
      <c r="S1107" s="390"/>
      <c r="T1107" s="390"/>
      <c r="U1107" s="390"/>
      <c r="V1107" s="390"/>
      <c r="W1107" s="390"/>
      <c r="X1107" s="390"/>
      <c r="Y1107" s="390"/>
    </row>
    <row r="1108" spans="1:25" ht="15" customHeight="1">
      <c r="A1108" s="390"/>
      <c r="B1108" s="390"/>
      <c r="C1108" s="390"/>
      <c r="D1108" s="390"/>
      <c r="E1108" s="390"/>
      <c r="F1108" s="390"/>
      <c r="G1108" s="390"/>
      <c r="H1108" s="390"/>
      <c r="I1108" s="390"/>
      <c r="J1108" s="390"/>
      <c r="K1108" s="390"/>
      <c r="L1108" s="390"/>
      <c r="M1108" s="390"/>
      <c r="N1108" s="390"/>
      <c r="O1108" s="390"/>
      <c r="P1108" s="390"/>
      <c r="Q1108" s="390"/>
      <c r="R1108" s="390"/>
      <c r="S1108" s="390"/>
      <c r="T1108" s="390"/>
      <c r="U1108" s="390"/>
      <c r="V1108" s="390"/>
      <c r="W1108" s="390"/>
      <c r="X1108" s="390"/>
      <c r="Y1108" s="390"/>
    </row>
    <row r="1109" spans="1:25" ht="15" customHeight="1">
      <c r="A1109" s="390"/>
      <c r="B1109" s="390"/>
      <c r="C1109" s="390"/>
      <c r="D1109" s="390"/>
      <c r="E1109" s="390"/>
      <c r="F1109" s="390"/>
      <c r="G1109" s="390"/>
      <c r="H1109" s="390"/>
      <c r="I1109" s="390"/>
      <c r="J1109" s="390"/>
      <c r="K1109" s="390"/>
      <c r="L1109" s="390"/>
      <c r="M1109" s="390"/>
      <c r="N1109" s="390"/>
      <c r="O1109" s="390"/>
      <c r="P1109" s="390"/>
      <c r="Q1109" s="390"/>
      <c r="R1109" s="390"/>
      <c r="S1109" s="390"/>
      <c r="T1109" s="390"/>
      <c r="U1109" s="390"/>
      <c r="V1109" s="390"/>
      <c r="W1109" s="390"/>
      <c r="X1109" s="390"/>
      <c r="Y1109" s="390"/>
    </row>
    <row r="1110" spans="1:25" ht="15" customHeight="1">
      <c r="A1110" s="390"/>
      <c r="B1110" s="390"/>
      <c r="C1110" s="390"/>
      <c r="D1110" s="390"/>
      <c r="E1110" s="390"/>
      <c r="F1110" s="390"/>
      <c r="G1110" s="390"/>
      <c r="H1110" s="390"/>
      <c r="I1110" s="390"/>
      <c r="J1110" s="390"/>
      <c r="K1110" s="390"/>
      <c r="L1110" s="390"/>
      <c r="M1110" s="390"/>
      <c r="N1110" s="390"/>
      <c r="O1110" s="390"/>
      <c r="P1110" s="390"/>
      <c r="Q1110" s="390"/>
      <c r="R1110" s="390"/>
      <c r="S1110" s="390"/>
      <c r="T1110" s="390"/>
      <c r="U1110" s="390"/>
      <c r="V1110" s="390"/>
      <c r="W1110" s="390"/>
      <c r="X1110" s="390"/>
      <c r="Y1110" s="390"/>
    </row>
    <row r="1111" spans="1:25" ht="15" customHeight="1">
      <c r="A1111" s="390"/>
      <c r="B1111" s="390"/>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row>
    <row r="1112" spans="1:25" ht="15" customHeight="1">
      <c r="A1112" s="390"/>
      <c r="B1112" s="390"/>
      <c r="C1112" s="390"/>
      <c r="D1112" s="390"/>
      <c r="E1112" s="390"/>
      <c r="F1112" s="390"/>
      <c r="G1112" s="390"/>
      <c r="H1112" s="390"/>
      <c r="I1112" s="390"/>
      <c r="J1112" s="390"/>
      <c r="K1112" s="390"/>
      <c r="L1112" s="390"/>
      <c r="M1112" s="390"/>
      <c r="N1112" s="390"/>
      <c r="O1112" s="390"/>
      <c r="P1112" s="390"/>
      <c r="Q1112" s="390"/>
      <c r="R1112" s="390"/>
      <c r="S1112" s="390"/>
      <c r="T1112" s="390"/>
      <c r="U1112" s="390"/>
      <c r="V1112" s="390"/>
      <c r="W1112" s="390"/>
      <c r="X1112" s="390"/>
      <c r="Y1112" s="390"/>
    </row>
    <row r="1113" spans="1:25" ht="15" customHeight="1">
      <c r="A1113" s="390"/>
      <c r="B1113" s="390"/>
      <c r="C1113" s="390"/>
      <c r="D1113" s="390"/>
      <c r="E1113" s="390"/>
      <c r="F1113" s="390"/>
      <c r="G1113" s="390"/>
      <c r="H1113" s="390"/>
      <c r="I1113" s="390"/>
      <c r="J1113" s="390"/>
      <c r="K1113" s="390"/>
      <c r="L1113" s="390"/>
      <c r="M1113" s="390"/>
      <c r="N1113" s="390"/>
      <c r="O1113" s="390"/>
      <c r="P1113" s="390"/>
      <c r="Q1113" s="390"/>
      <c r="R1113" s="390"/>
      <c r="S1113" s="390"/>
      <c r="T1113" s="390"/>
      <c r="U1113" s="390"/>
      <c r="V1113" s="390"/>
      <c r="W1113" s="390"/>
      <c r="X1113" s="390"/>
      <c r="Y1113" s="390"/>
    </row>
    <row r="1114" spans="1:25" ht="15" customHeight="1">
      <c r="A1114" s="390"/>
      <c r="B1114" s="390"/>
      <c r="C1114" s="390"/>
      <c r="D1114" s="390"/>
      <c r="E1114" s="390"/>
      <c r="F1114" s="390"/>
      <c r="G1114" s="390"/>
      <c r="H1114" s="390"/>
      <c r="I1114" s="390"/>
      <c r="J1114" s="390"/>
      <c r="K1114" s="390"/>
      <c r="L1114" s="390"/>
      <c r="M1114" s="390"/>
      <c r="N1114" s="390"/>
      <c r="O1114" s="390"/>
      <c r="P1114" s="390"/>
      <c r="Q1114" s="390"/>
      <c r="R1114" s="390"/>
      <c r="S1114" s="390"/>
      <c r="T1114" s="390"/>
      <c r="U1114" s="390"/>
      <c r="V1114" s="390"/>
      <c r="W1114" s="390"/>
      <c r="X1114" s="390"/>
      <c r="Y1114" s="390"/>
    </row>
    <row r="1115" spans="1:25" ht="15" customHeight="1">
      <c r="A1115" s="390"/>
      <c r="B1115" s="390"/>
      <c r="C1115" s="390"/>
      <c r="D1115" s="390"/>
      <c r="E1115" s="390"/>
      <c r="F1115" s="390"/>
      <c r="G1115" s="390"/>
      <c r="H1115" s="390"/>
      <c r="I1115" s="390"/>
      <c r="J1115" s="390"/>
      <c r="K1115" s="390"/>
      <c r="L1115" s="390"/>
      <c r="M1115" s="390"/>
      <c r="N1115" s="390"/>
      <c r="O1115" s="390"/>
      <c r="P1115" s="390"/>
      <c r="Q1115" s="390"/>
      <c r="R1115" s="390"/>
      <c r="S1115" s="390"/>
      <c r="T1115" s="390"/>
      <c r="U1115" s="390"/>
      <c r="V1115" s="390"/>
      <c r="W1115" s="390"/>
      <c r="X1115" s="390"/>
      <c r="Y1115" s="390"/>
    </row>
    <row r="1116" spans="1:25" ht="15" customHeight="1">
      <c r="A1116" s="390"/>
      <c r="B1116" s="390"/>
      <c r="C1116" s="390"/>
      <c r="D1116" s="390"/>
      <c r="E1116" s="390"/>
      <c r="F1116" s="390"/>
      <c r="G1116" s="390"/>
      <c r="H1116" s="390"/>
      <c r="I1116" s="390"/>
      <c r="J1116" s="390"/>
      <c r="K1116" s="390"/>
      <c r="L1116" s="390"/>
      <c r="M1116" s="390"/>
      <c r="N1116" s="390"/>
      <c r="O1116" s="390"/>
      <c r="P1116" s="390"/>
      <c r="Q1116" s="390"/>
      <c r="R1116" s="390"/>
      <c r="S1116" s="390"/>
      <c r="T1116" s="390"/>
      <c r="U1116" s="390"/>
      <c r="V1116" s="390"/>
      <c r="W1116" s="390"/>
      <c r="X1116" s="390"/>
      <c r="Y1116" s="390"/>
    </row>
    <row r="1117" spans="1:25" ht="15" customHeight="1">
      <c r="A1117" s="390"/>
      <c r="B1117" s="390"/>
      <c r="C1117" s="390"/>
      <c r="D1117" s="390"/>
      <c r="E1117" s="390"/>
      <c r="F1117" s="390"/>
      <c r="G1117" s="390"/>
      <c r="H1117" s="390"/>
      <c r="I1117" s="390"/>
      <c r="J1117" s="390"/>
      <c r="K1117" s="390"/>
      <c r="L1117" s="390"/>
      <c r="M1117" s="390"/>
      <c r="N1117" s="390"/>
      <c r="O1117" s="390"/>
      <c r="P1117" s="390"/>
      <c r="Q1117" s="390"/>
      <c r="R1117" s="390"/>
      <c r="S1117" s="390"/>
      <c r="T1117" s="390"/>
      <c r="U1117" s="390"/>
      <c r="V1117" s="390"/>
      <c r="W1117" s="390"/>
      <c r="X1117" s="390"/>
      <c r="Y1117" s="390"/>
    </row>
    <row r="1118" spans="1:25" ht="15" customHeight="1">
      <c r="A1118" s="390"/>
      <c r="B1118" s="390"/>
      <c r="C1118" s="390"/>
      <c r="D1118" s="390"/>
      <c r="E1118" s="390"/>
      <c r="F1118" s="390"/>
      <c r="G1118" s="390"/>
      <c r="H1118" s="390"/>
      <c r="I1118" s="390"/>
      <c r="J1118" s="390"/>
      <c r="K1118" s="390"/>
      <c r="L1118" s="390"/>
      <c r="M1118" s="390"/>
      <c r="N1118" s="390"/>
      <c r="O1118" s="390"/>
      <c r="P1118" s="390"/>
      <c r="Q1118" s="390"/>
      <c r="R1118" s="390"/>
      <c r="S1118" s="390"/>
      <c r="T1118" s="390"/>
      <c r="U1118" s="390"/>
      <c r="V1118" s="390"/>
      <c r="W1118" s="390"/>
      <c r="X1118" s="390"/>
      <c r="Y1118" s="390"/>
    </row>
    <row r="1119" spans="1:25" ht="15" customHeight="1">
      <c r="A1119" s="390"/>
      <c r="B1119" s="390"/>
      <c r="C1119" s="390"/>
      <c r="D1119" s="390"/>
      <c r="E1119" s="390"/>
      <c r="F1119" s="390"/>
      <c r="G1119" s="390"/>
      <c r="H1119" s="390"/>
      <c r="I1119" s="390"/>
      <c r="J1119" s="390"/>
      <c r="K1119" s="390"/>
      <c r="L1119" s="390"/>
      <c r="M1119" s="390"/>
      <c r="N1119" s="390"/>
      <c r="O1119" s="390"/>
      <c r="P1119" s="390"/>
      <c r="Q1119" s="390"/>
      <c r="R1119" s="390"/>
      <c r="S1119" s="390"/>
      <c r="T1119" s="390"/>
      <c r="U1119" s="390"/>
      <c r="V1119" s="390"/>
      <c r="W1119" s="390"/>
      <c r="X1119" s="390"/>
      <c r="Y1119" s="390"/>
    </row>
    <row r="1120" spans="1:25" ht="15" customHeight="1">
      <c r="A1120" s="390"/>
      <c r="B1120" s="390"/>
      <c r="C1120" s="390"/>
      <c r="D1120" s="390"/>
      <c r="E1120" s="390"/>
      <c r="F1120" s="390"/>
      <c r="G1120" s="390"/>
      <c r="H1120" s="390"/>
      <c r="I1120" s="390"/>
      <c r="J1120" s="390"/>
      <c r="K1120" s="390"/>
      <c r="L1120" s="390"/>
      <c r="M1120" s="390"/>
      <c r="N1120" s="390"/>
      <c r="O1120" s="390"/>
      <c r="P1120" s="390"/>
      <c r="Q1120" s="390"/>
      <c r="R1120" s="390"/>
      <c r="S1120" s="390"/>
      <c r="T1120" s="390"/>
      <c r="U1120" s="390"/>
      <c r="V1120" s="390"/>
      <c r="W1120" s="390"/>
      <c r="X1120" s="390"/>
      <c r="Y1120" s="390"/>
    </row>
    <row r="1121" spans="1:25" ht="15" customHeight="1">
      <c r="A1121" s="390"/>
      <c r="B1121" s="390"/>
      <c r="C1121" s="390"/>
      <c r="D1121" s="390"/>
      <c r="E1121" s="390"/>
      <c r="F1121" s="390"/>
      <c r="G1121" s="390"/>
      <c r="H1121" s="390"/>
      <c r="I1121" s="390"/>
      <c r="J1121" s="390"/>
      <c r="K1121" s="390"/>
      <c r="L1121" s="390"/>
      <c r="M1121" s="390"/>
      <c r="N1121" s="390"/>
      <c r="O1121" s="390"/>
      <c r="P1121" s="390"/>
      <c r="Q1121" s="390"/>
      <c r="R1121" s="390"/>
      <c r="S1121" s="390"/>
      <c r="T1121" s="390"/>
      <c r="U1121" s="390"/>
      <c r="V1121" s="390"/>
      <c r="W1121" s="390"/>
      <c r="X1121" s="390"/>
      <c r="Y1121" s="390"/>
    </row>
    <row r="1122" spans="1:25" ht="15" customHeight="1">
      <c r="A1122" s="390"/>
      <c r="B1122" s="390"/>
      <c r="C1122" s="390"/>
      <c r="D1122" s="390"/>
      <c r="E1122" s="390"/>
      <c r="F1122" s="390"/>
      <c r="G1122" s="390"/>
      <c r="H1122" s="390"/>
      <c r="I1122" s="390"/>
      <c r="J1122" s="390"/>
      <c r="K1122" s="390"/>
      <c r="L1122" s="390"/>
      <c r="M1122" s="390"/>
      <c r="N1122" s="390"/>
      <c r="O1122" s="390"/>
      <c r="P1122" s="390"/>
      <c r="Q1122" s="390"/>
      <c r="R1122" s="390"/>
      <c r="S1122" s="390"/>
      <c r="T1122" s="390"/>
      <c r="U1122" s="390"/>
      <c r="V1122" s="390"/>
      <c r="W1122" s="390"/>
      <c r="X1122" s="390"/>
      <c r="Y1122" s="390"/>
    </row>
    <row r="1123" spans="1:25" ht="15" customHeight="1">
      <c r="A1123" s="390"/>
      <c r="B1123" s="390"/>
      <c r="C1123" s="390"/>
      <c r="D1123" s="390"/>
      <c r="E1123" s="390"/>
      <c r="F1123" s="390"/>
      <c r="G1123" s="390"/>
      <c r="H1123" s="390"/>
      <c r="I1123" s="390"/>
      <c r="J1123" s="390"/>
      <c r="K1123" s="390"/>
      <c r="L1123" s="390"/>
      <c r="M1123" s="390"/>
      <c r="N1123" s="390"/>
      <c r="O1123" s="390"/>
      <c r="P1123" s="390"/>
      <c r="Q1123" s="390"/>
      <c r="R1123" s="390"/>
      <c r="S1123" s="390"/>
      <c r="T1123" s="390"/>
      <c r="U1123" s="390"/>
      <c r="V1123" s="390"/>
      <c r="W1123" s="390"/>
      <c r="X1123" s="390"/>
      <c r="Y1123" s="390"/>
    </row>
    <row r="1124" spans="1:25" ht="15" customHeight="1">
      <c r="A1124" s="390"/>
      <c r="B1124" s="390"/>
      <c r="C1124" s="390"/>
      <c r="D1124" s="390"/>
      <c r="E1124" s="390"/>
      <c r="F1124" s="390"/>
      <c r="G1124" s="390"/>
      <c r="H1124" s="390"/>
      <c r="I1124" s="390"/>
      <c r="J1124" s="390"/>
      <c r="K1124" s="390"/>
      <c r="L1124" s="390"/>
      <c r="M1124" s="390"/>
      <c r="N1124" s="390"/>
      <c r="O1124" s="390"/>
      <c r="P1124" s="390"/>
      <c r="Q1124" s="390"/>
      <c r="R1124" s="390"/>
      <c r="S1124" s="390"/>
      <c r="T1124" s="390"/>
      <c r="U1124" s="390"/>
      <c r="V1124" s="390"/>
      <c r="W1124" s="390"/>
      <c r="X1124" s="390"/>
      <c r="Y1124" s="390"/>
    </row>
    <row r="1125" spans="1:25" ht="15" customHeight="1">
      <c r="A1125" s="390"/>
      <c r="B1125" s="390"/>
      <c r="C1125" s="390"/>
      <c r="D1125" s="390"/>
      <c r="E1125" s="390"/>
      <c r="F1125" s="390"/>
      <c r="G1125" s="390"/>
      <c r="H1125" s="390"/>
      <c r="I1125" s="390"/>
      <c r="J1125" s="390"/>
      <c r="K1125" s="390"/>
      <c r="L1125" s="390"/>
      <c r="M1125" s="390"/>
      <c r="N1125" s="390"/>
      <c r="O1125" s="390"/>
      <c r="P1125" s="390"/>
      <c r="Q1125" s="390"/>
      <c r="R1125" s="390"/>
      <c r="S1125" s="390"/>
      <c r="T1125" s="390"/>
      <c r="U1125" s="390"/>
      <c r="V1125" s="390"/>
      <c r="W1125" s="390"/>
      <c r="X1125" s="390"/>
      <c r="Y1125" s="390"/>
    </row>
    <row r="1126" spans="1:25" ht="15" customHeight="1">
      <c r="A1126" s="390"/>
      <c r="B1126" s="390"/>
      <c r="C1126" s="390"/>
      <c r="D1126" s="390"/>
      <c r="E1126" s="390"/>
      <c r="F1126" s="390"/>
      <c r="G1126" s="390"/>
      <c r="H1126" s="390"/>
      <c r="I1126" s="390"/>
      <c r="J1126" s="390"/>
      <c r="K1126" s="390"/>
      <c r="L1126" s="390"/>
      <c r="M1126" s="390"/>
      <c r="N1126" s="390"/>
      <c r="O1126" s="390"/>
      <c r="P1126" s="390"/>
      <c r="Q1126" s="390"/>
      <c r="R1126" s="390"/>
      <c r="S1126" s="390"/>
      <c r="T1126" s="390"/>
      <c r="U1126" s="390"/>
      <c r="V1126" s="390"/>
      <c r="W1126" s="390"/>
      <c r="X1126" s="390"/>
      <c r="Y1126" s="390"/>
    </row>
    <row r="1127" spans="1:25" ht="15" customHeight="1">
      <c r="A1127" s="390"/>
      <c r="B1127" s="390"/>
      <c r="C1127" s="390"/>
      <c r="D1127" s="390"/>
      <c r="E1127" s="390"/>
      <c r="F1127" s="390"/>
      <c r="G1127" s="390"/>
      <c r="H1127" s="390"/>
      <c r="I1127" s="390"/>
      <c r="J1127" s="390"/>
      <c r="K1127" s="390"/>
      <c r="L1127" s="390"/>
      <c r="M1127" s="390"/>
      <c r="N1127" s="390"/>
      <c r="O1127" s="390"/>
      <c r="P1127" s="390"/>
      <c r="Q1127" s="390"/>
      <c r="R1127" s="390"/>
      <c r="S1127" s="390"/>
      <c r="T1127" s="390"/>
      <c r="U1127" s="390"/>
      <c r="V1127" s="390"/>
      <c r="W1127" s="390"/>
      <c r="X1127" s="390"/>
      <c r="Y1127" s="390"/>
    </row>
    <row r="1128" spans="1:25" ht="15" customHeight="1">
      <c r="A1128" s="390"/>
      <c r="B1128" s="390"/>
      <c r="C1128" s="390"/>
      <c r="D1128" s="390"/>
      <c r="E1128" s="390"/>
      <c r="F1128" s="390"/>
      <c r="G1128" s="390"/>
      <c r="H1128" s="390"/>
      <c r="I1128" s="390"/>
      <c r="J1128" s="390"/>
      <c r="K1128" s="390"/>
      <c r="L1128" s="390"/>
      <c r="M1128" s="390"/>
      <c r="N1128" s="390"/>
      <c r="O1128" s="390"/>
      <c r="P1128" s="390"/>
      <c r="Q1128" s="390"/>
      <c r="R1128" s="390"/>
      <c r="S1128" s="390"/>
      <c r="T1128" s="390"/>
      <c r="U1128" s="390"/>
      <c r="V1128" s="390"/>
      <c r="W1128" s="390"/>
      <c r="X1128" s="390"/>
      <c r="Y1128" s="390"/>
    </row>
    <row r="1129" spans="1:25" ht="15" customHeight="1">
      <c r="A1129" s="390"/>
      <c r="B1129" s="390"/>
      <c r="C1129" s="390"/>
      <c r="D1129" s="390"/>
      <c r="E1129" s="390"/>
      <c r="F1129" s="390"/>
      <c r="G1129" s="390"/>
      <c r="H1129" s="390"/>
      <c r="I1129" s="390"/>
      <c r="J1129" s="390"/>
      <c r="K1129" s="390"/>
      <c r="L1129" s="390"/>
      <c r="M1129" s="390"/>
      <c r="N1129" s="390"/>
      <c r="O1129" s="390"/>
      <c r="P1129" s="390"/>
      <c r="Q1129" s="390"/>
      <c r="R1129" s="390"/>
      <c r="S1129" s="390"/>
      <c r="T1129" s="390"/>
      <c r="U1129" s="390"/>
      <c r="V1129" s="390"/>
      <c r="W1129" s="390"/>
      <c r="X1129" s="390"/>
      <c r="Y1129" s="390"/>
    </row>
    <row r="1130" spans="1:25" ht="15" customHeight="1">
      <c r="A1130" s="390"/>
      <c r="B1130" s="390"/>
      <c r="C1130" s="390"/>
      <c r="D1130" s="390"/>
      <c r="E1130" s="390"/>
      <c r="F1130" s="390"/>
      <c r="G1130" s="390"/>
      <c r="H1130" s="390"/>
      <c r="I1130" s="390"/>
      <c r="J1130" s="390"/>
      <c r="K1130" s="390"/>
      <c r="L1130" s="390"/>
      <c r="M1130" s="390"/>
      <c r="N1130" s="390"/>
      <c r="O1130" s="390"/>
      <c r="P1130" s="390"/>
      <c r="Q1130" s="390"/>
      <c r="R1130" s="390"/>
      <c r="S1130" s="390"/>
      <c r="T1130" s="390"/>
      <c r="U1130" s="390"/>
      <c r="V1130" s="390"/>
      <c r="W1130" s="390"/>
      <c r="X1130" s="390"/>
      <c r="Y1130" s="390"/>
    </row>
    <row r="1131" spans="1:25" ht="15" customHeight="1">
      <c r="A1131" s="390"/>
      <c r="B1131" s="390"/>
      <c r="C1131" s="390"/>
      <c r="D1131" s="390"/>
      <c r="E1131" s="390"/>
      <c r="F1131" s="390"/>
      <c r="G1131" s="390"/>
      <c r="H1131" s="390"/>
      <c r="I1131" s="390"/>
      <c r="J1131" s="390"/>
      <c r="K1131" s="390"/>
      <c r="L1131" s="390"/>
      <c r="M1131" s="390"/>
      <c r="N1131" s="390"/>
      <c r="O1131" s="390"/>
      <c r="P1131" s="390"/>
      <c r="Q1131" s="390"/>
      <c r="R1131" s="390"/>
      <c r="S1131" s="390"/>
      <c r="T1131" s="390"/>
      <c r="U1131" s="390"/>
      <c r="V1131" s="390"/>
      <c r="W1131" s="390"/>
      <c r="X1131" s="390"/>
      <c r="Y1131" s="390"/>
    </row>
    <row r="1132" spans="1:25" ht="15" customHeight="1">
      <c r="A1132" s="390"/>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c r="W1132" s="390"/>
      <c r="X1132" s="390"/>
      <c r="Y1132" s="390"/>
    </row>
    <row r="1133" spans="1:25" ht="15" customHeight="1">
      <c r="A1133" s="390"/>
      <c r="B1133" s="390"/>
      <c r="C1133" s="390"/>
      <c r="D1133" s="390"/>
      <c r="E1133" s="390"/>
      <c r="F1133" s="390"/>
      <c r="G1133" s="390"/>
      <c r="H1133" s="390"/>
      <c r="I1133" s="390"/>
      <c r="J1133" s="390"/>
      <c r="K1133" s="390"/>
      <c r="L1133" s="390"/>
      <c r="M1133" s="390"/>
      <c r="N1133" s="390"/>
      <c r="O1133" s="390"/>
      <c r="P1133" s="390"/>
      <c r="Q1133" s="390"/>
      <c r="R1133" s="390"/>
      <c r="S1133" s="390"/>
      <c r="T1133" s="390"/>
      <c r="U1133" s="390"/>
      <c r="V1133" s="390"/>
      <c r="W1133" s="390"/>
      <c r="X1133" s="390"/>
      <c r="Y1133" s="390"/>
    </row>
    <row r="1134" spans="1:25" ht="15" customHeight="1">
      <c r="A1134" s="390"/>
      <c r="B1134" s="390"/>
      <c r="C1134" s="390"/>
      <c r="D1134" s="390"/>
      <c r="E1134" s="390"/>
      <c r="F1134" s="390"/>
      <c r="G1134" s="390"/>
      <c r="H1134" s="390"/>
      <c r="I1134" s="390"/>
      <c r="J1134" s="390"/>
      <c r="K1134" s="390"/>
      <c r="L1134" s="390"/>
      <c r="M1134" s="390"/>
      <c r="N1134" s="390"/>
      <c r="O1134" s="390"/>
      <c r="P1134" s="390"/>
      <c r="Q1134" s="390"/>
      <c r="R1134" s="390"/>
      <c r="S1134" s="390"/>
      <c r="T1134" s="390"/>
      <c r="U1134" s="390"/>
      <c r="V1134" s="390"/>
      <c r="W1134" s="390"/>
      <c r="X1134" s="390"/>
      <c r="Y1134" s="390"/>
    </row>
    <row r="1135" spans="1:25" ht="15" customHeight="1">
      <c r="A1135" s="390"/>
      <c r="B1135" s="390"/>
      <c r="C1135" s="390"/>
      <c r="D1135" s="390"/>
      <c r="E1135" s="390"/>
      <c r="F1135" s="390"/>
      <c r="G1135" s="390"/>
      <c r="H1135" s="390"/>
      <c r="I1135" s="390"/>
      <c r="J1135" s="390"/>
      <c r="K1135" s="390"/>
      <c r="L1135" s="390"/>
      <c r="M1135" s="390"/>
      <c r="N1135" s="390"/>
      <c r="O1135" s="390"/>
      <c r="P1135" s="390"/>
      <c r="Q1135" s="390"/>
      <c r="R1135" s="390"/>
      <c r="S1135" s="390"/>
      <c r="T1135" s="390"/>
      <c r="U1135" s="390"/>
      <c r="V1135" s="390"/>
      <c r="W1135" s="390"/>
      <c r="X1135" s="390"/>
      <c r="Y1135" s="390"/>
    </row>
    <row r="1136" spans="1:25" ht="15" customHeight="1">
      <c r="A1136" s="390"/>
      <c r="B1136" s="390"/>
      <c r="C1136" s="390"/>
      <c r="D1136" s="390"/>
      <c r="E1136" s="390"/>
      <c r="F1136" s="390"/>
      <c r="G1136" s="390"/>
      <c r="H1136" s="390"/>
      <c r="I1136" s="390"/>
      <c r="J1136" s="390"/>
      <c r="K1136" s="390"/>
      <c r="L1136" s="390"/>
      <c r="M1136" s="390"/>
      <c r="N1136" s="390"/>
      <c r="O1136" s="390"/>
      <c r="P1136" s="390"/>
      <c r="Q1136" s="390"/>
      <c r="R1136" s="390"/>
      <c r="S1136" s="390"/>
      <c r="T1136" s="390"/>
      <c r="U1136" s="390"/>
      <c r="V1136" s="390"/>
      <c r="W1136" s="390"/>
      <c r="X1136" s="390"/>
      <c r="Y1136" s="390"/>
    </row>
    <row r="1137" spans="1:25" ht="15" customHeight="1">
      <c r="A1137" s="390"/>
      <c r="B1137" s="390"/>
      <c r="C1137" s="390"/>
      <c r="D1137" s="390"/>
      <c r="E1137" s="390"/>
      <c r="F1137" s="390"/>
      <c r="G1137" s="390"/>
      <c r="H1137" s="390"/>
      <c r="I1137" s="390"/>
      <c r="J1137" s="390"/>
      <c r="K1137" s="390"/>
      <c r="L1137" s="390"/>
      <c r="M1137" s="390"/>
      <c r="N1137" s="390"/>
      <c r="O1137" s="390"/>
      <c r="P1137" s="390"/>
      <c r="Q1137" s="390"/>
      <c r="R1137" s="390"/>
      <c r="S1137" s="390"/>
      <c r="T1137" s="390"/>
      <c r="U1137" s="390"/>
      <c r="V1137" s="390"/>
      <c r="W1137" s="390"/>
      <c r="X1137" s="390"/>
      <c r="Y1137" s="390"/>
    </row>
    <row r="1138" spans="1:25" ht="15" customHeight="1">
      <c r="A1138" s="390"/>
      <c r="B1138" s="390"/>
      <c r="C1138" s="390"/>
      <c r="D1138" s="390"/>
      <c r="E1138" s="390"/>
      <c r="F1138" s="390"/>
      <c r="G1138" s="390"/>
      <c r="H1138" s="390"/>
      <c r="I1138" s="390"/>
      <c r="J1138" s="390"/>
      <c r="K1138" s="390"/>
      <c r="L1138" s="390"/>
      <c r="M1138" s="390"/>
      <c r="N1138" s="390"/>
      <c r="O1138" s="390"/>
      <c r="P1138" s="390"/>
      <c r="Q1138" s="390"/>
      <c r="R1138" s="390"/>
      <c r="S1138" s="390"/>
      <c r="T1138" s="390"/>
      <c r="U1138" s="390"/>
      <c r="V1138" s="390"/>
      <c r="W1138" s="390"/>
      <c r="X1138" s="390"/>
      <c r="Y1138" s="390"/>
    </row>
    <row r="1139" spans="1:25" ht="15" customHeight="1">
      <c r="A1139" s="390"/>
      <c r="B1139" s="390"/>
      <c r="C1139" s="390"/>
      <c r="D1139" s="390"/>
      <c r="E1139" s="390"/>
      <c r="F1139" s="390"/>
      <c r="G1139" s="390"/>
      <c r="H1139" s="390"/>
      <c r="I1139" s="390"/>
      <c r="J1139" s="390"/>
      <c r="K1139" s="390"/>
      <c r="L1139" s="390"/>
      <c r="M1139" s="390"/>
      <c r="N1139" s="390"/>
      <c r="O1139" s="390"/>
      <c r="P1139" s="390"/>
      <c r="Q1139" s="390"/>
      <c r="R1139" s="390"/>
      <c r="S1139" s="390"/>
      <c r="T1139" s="390"/>
      <c r="U1139" s="390"/>
      <c r="V1139" s="390"/>
      <c r="W1139" s="390"/>
      <c r="X1139" s="390"/>
      <c r="Y1139" s="390"/>
    </row>
    <row r="1140" spans="1:25" ht="15" customHeight="1">
      <c r="A1140" s="390"/>
      <c r="B1140" s="390"/>
      <c r="C1140" s="390"/>
      <c r="D1140" s="390"/>
      <c r="E1140" s="390"/>
      <c r="F1140" s="390"/>
      <c r="G1140" s="390"/>
      <c r="H1140" s="390"/>
      <c r="I1140" s="390"/>
      <c r="J1140" s="390"/>
      <c r="K1140" s="390"/>
      <c r="L1140" s="390"/>
      <c r="M1140" s="390"/>
      <c r="N1140" s="390"/>
      <c r="O1140" s="390"/>
      <c r="P1140" s="390"/>
      <c r="Q1140" s="390"/>
      <c r="R1140" s="390"/>
      <c r="S1140" s="390"/>
      <c r="T1140" s="390"/>
      <c r="U1140" s="390"/>
      <c r="V1140" s="390"/>
      <c r="W1140" s="390"/>
      <c r="X1140" s="390"/>
      <c r="Y1140" s="390"/>
    </row>
    <row r="1141" spans="1:25" ht="15" customHeight="1">
      <c r="A1141" s="390"/>
      <c r="B1141" s="390"/>
      <c r="C1141" s="390"/>
      <c r="D1141" s="390"/>
      <c r="E1141" s="390"/>
      <c r="F1141" s="390"/>
      <c r="G1141" s="390"/>
      <c r="H1141" s="390"/>
      <c r="I1141" s="390"/>
      <c r="J1141" s="390"/>
      <c r="K1141" s="390"/>
      <c r="L1141" s="390"/>
      <c r="M1141" s="390"/>
      <c r="N1141" s="390"/>
      <c r="O1141" s="390"/>
      <c r="P1141" s="390"/>
      <c r="Q1141" s="390"/>
      <c r="R1141" s="390"/>
      <c r="S1141" s="390"/>
      <c r="T1141" s="390"/>
      <c r="U1141" s="390"/>
      <c r="V1141" s="390"/>
      <c r="W1141" s="390"/>
      <c r="X1141" s="390"/>
      <c r="Y1141" s="390"/>
    </row>
    <row r="1142" spans="1:25" ht="15" customHeight="1">
      <c r="A1142" s="390"/>
      <c r="B1142" s="390"/>
      <c r="C1142" s="390"/>
      <c r="D1142" s="390"/>
      <c r="E1142" s="390"/>
      <c r="F1142" s="390"/>
      <c r="G1142" s="390"/>
      <c r="H1142" s="390"/>
      <c r="I1142" s="390"/>
      <c r="J1142" s="390"/>
      <c r="K1142" s="390"/>
      <c r="L1142" s="390"/>
      <c r="M1142" s="390"/>
      <c r="N1142" s="390"/>
      <c r="O1142" s="390"/>
      <c r="P1142" s="390"/>
      <c r="Q1142" s="390"/>
      <c r="R1142" s="390"/>
      <c r="S1142" s="390"/>
      <c r="T1142" s="390"/>
      <c r="U1142" s="390"/>
      <c r="V1142" s="390"/>
      <c r="W1142" s="390"/>
      <c r="X1142" s="390"/>
      <c r="Y1142" s="390"/>
    </row>
    <row r="1143" spans="1:25" ht="15" customHeight="1">
      <c r="A1143" s="390"/>
      <c r="B1143" s="390"/>
      <c r="C1143" s="390"/>
      <c r="D1143" s="390"/>
      <c r="E1143" s="390"/>
      <c r="F1143" s="390"/>
      <c r="G1143" s="390"/>
      <c r="H1143" s="390"/>
      <c r="I1143" s="390"/>
      <c r="J1143" s="390"/>
      <c r="K1143" s="390"/>
      <c r="L1143" s="390"/>
      <c r="M1143" s="390"/>
      <c r="N1143" s="390"/>
      <c r="O1143" s="390"/>
      <c r="P1143" s="390"/>
      <c r="Q1143" s="390"/>
      <c r="R1143" s="390"/>
      <c r="S1143" s="390"/>
      <c r="T1143" s="390"/>
      <c r="U1143" s="390"/>
      <c r="V1143" s="390"/>
      <c r="W1143" s="390"/>
      <c r="X1143" s="390"/>
      <c r="Y1143" s="390"/>
    </row>
    <row r="1144" spans="1:25" ht="15" customHeight="1">
      <c r="A1144" s="390"/>
      <c r="B1144" s="390"/>
      <c r="C1144" s="390"/>
      <c r="D1144" s="390"/>
      <c r="E1144" s="390"/>
      <c r="F1144" s="390"/>
      <c r="G1144" s="390"/>
      <c r="H1144" s="390"/>
      <c r="I1144" s="390"/>
      <c r="J1144" s="390"/>
      <c r="K1144" s="390"/>
      <c r="L1144" s="390"/>
      <c r="M1144" s="390"/>
      <c r="N1144" s="390"/>
      <c r="O1144" s="390"/>
      <c r="P1144" s="390"/>
      <c r="Q1144" s="390"/>
      <c r="R1144" s="390"/>
      <c r="S1144" s="390"/>
      <c r="T1144" s="390"/>
      <c r="U1144" s="390"/>
      <c r="V1144" s="390"/>
      <c r="W1144" s="390"/>
      <c r="X1144" s="390"/>
      <c r="Y1144" s="390"/>
    </row>
    <row r="1145" spans="1:25" ht="15" customHeight="1">
      <c r="A1145" s="390"/>
      <c r="B1145" s="390"/>
      <c r="C1145" s="390"/>
      <c r="D1145" s="390"/>
      <c r="E1145" s="390"/>
      <c r="F1145" s="390"/>
      <c r="G1145" s="390"/>
      <c r="H1145" s="390"/>
      <c r="I1145" s="390"/>
      <c r="J1145" s="390"/>
      <c r="K1145" s="390"/>
      <c r="L1145" s="390"/>
      <c r="M1145" s="390"/>
      <c r="N1145" s="390"/>
      <c r="O1145" s="390"/>
      <c r="P1145" s="390"/>
      <c r="Q1145" s="390"/>
      <c r="R1145" s="390"/>
      <c r="S1145" s="390"/>
      <c r="T1145" s="390"/>
      <c r="U1145" s="390"/>
      <c r="V1145" s="390"/>
      <c r="W1145" s="390"/>
      <c r="X1145" s="390"/>
      <c r="Y1145" s="390"/>
    </row>
    <row r="1146" spans="1:25" ht="15" customHeight="1">
      <c r="A1146" s="390"/>
      <c r="B1146" s="390"/>
      <c r="C1146" s="390"/>
      <c r="D1146" s="390"/>
      <c r="E1146" s="390"/>
      <c r="F1146" s="390"/>
      <c r="G1146" s="390"/>
      <c r="H1146" s="390"/>
      <c r="I1146" s="390"/>
      <c r="J1146" s="390"/>
      <c r="K1146" s="390"/>
      <c r="L1146" s="390"/>
      <c r="M1146" s="390"/>
      <c r="N1146" s="390"/>
      <c r="O1146" s="390"/>
      <c r="P1146" s="390"/>
      <c r="Q1146" s="390"/>
      <c r="R1146" s="390"/>
      <c r="S1146" s="390"/>
      <c r="T1146" s="390"/>
      <c r="U1146" s="390"/>
      <c r="V1146" s="390"/>
      <c r="W1146" s="390"/>
      <c r="X1146" s="390"/>
      <c r="Y1146" s="390"/>
    </row>
    <row r="1147" spans="1:25" ht="15" customHeight="1">
      <c r="A1147" s="390"/>
      <c r="B1147" s="390"/>
      <c r="C1147" s="390"/>
      <c r="D1147" s="390"/>
      <c r="E1147" s="390"/>
      <c r="F1147" s="390"/>
      <c r="G1147" s="390"/>
      <c r="H1147" s="390"/>
      <c r="I1147" s="390"/>
      <c r="J1147" s="390"/>
      <c r="K1147" s="390"/>
      <c r="L1147" s="390"/>
      <c r="M1147" s="390"/>
      <c r="N1147" s="390"/>
      <c r="O1147" s="390"/>
      <c r="P1147" s="390"/>
      <c r="Q1147" s="390"/>
      <c r="R1147" s="390"/>
      <c r="S1147" s="390"/>
      <c r="T1147" s="390"/>
      <c r="U1147" s="390"/>
      <c r="V1147" s="390"/>
      <c r="W1147" s="390"/>
      <c r="X1147" s="390"/>
      <c r="Y1147" s="390"/>
    </row>
    <row r="1148" spans="1:25" ht="15" customHeight="1">
      <c r="A1148" s="390"/>
      <c r="B1148" s="390"/>
      <c r="C1148" s="390"/>
      <c r="D1148" s="390"/>
      <c r="E1148" s="390"/>
      <c r="F1148" s="390"/>
      <c r="G1148" s="390"/>
      <c r="H1148" s="390"/>
      <c r="I1148" s="390"/>
      <c r="J1148" s="390"/>
      <c r="K1148" s="390"/>
      <c r="L1148" s="390"/>
      <c r="M1148" s="390"/>
      <c r="N1148" s="390"/>
      <c r="O1148" s="390"/>
      <c r="P1148" s="390"/>
      <c r="Q1148" s="390"/>
      <c r="R1148" s="390"/>
      <c r="S1148" s="390"/>
      <c r="T1148" s="390"/>
      <c r="U1148" s="390"/>
      <c r="V1148" s="390"/>
      <c r="W1148" s="390"/>
      <c r="X1148" s="390"/>
      <c r="Y1148" s="390"/>
    </row>
    <row r="1149" spans="1:25" ht="15" customHeight="1">
      <c r="A1149" s="390"/>
      <c r="B1149" s="390"/>
      <c r="C1149" s="390"/>
      <c r="D1149" s="390"/>
      <c r="E1149" s="390"/>
      <c r="F1149" s="390"/>
      <c r="G1149" s="390"/>
      <c r="H1149" s="390"/>
      <c r="I1149" s="390"/>
      <c r="J1149" s="390"/>
      <c r="K1149" s="390"/>
      <c r="L1149" s="390"/>
      <c r="M1149" s="390"/>
      <c r="N1149" s="390"/>
      <c r="O1149" s="390"/>
      <c r="P1149" s="390"/>
      <c r="Q1149" s="390"/>
      <c r="R1149" s="390"/>
      <c r="S1149" s="390"/>
      <c r="T1149" s="390"/>
      <c r="U1149" s="390"/>
      <c r="V1149" s="390"/>
      <c r="W1149" s="390"/>
      <c r="X1149" s="390"/>
      <c r="Y1149" s="390"/>
    </row>
    <row r="1150" spans="1:25" ht="15" customHeight="1">
      <c r="A1150" s="390"/>
      <c r="B1150" s="390"/>
      <c r="C1150" s="390"/>
      <c r="D1150" s="390"/>
      <c r="E1150" s="390"/>
      <c r="F1150" s="390"/>
      <c r="G1150" s="390"/>
      <c r="H1150" s="390"/>
      <c r="I1150" s="390"/>
      <c r="J1150" s="390"/>
      <c r="K1150" s="390"/>
      <c r="L1150" s="390"/>
      <c r="M1150" s="390"/>
      <c r="N1150" s="390"/>
      <c r="O1150" s="390"/>
      <c r="P1150" s="390"/>
      <c r="Q1150" s="390"/>
      <c r="R1150" s="390"/>
      <c r="S1150" s="390"/>
      <c r="T1150" s="390"/>
      <c r="U1150" s="390"/>
      <c r="V1150" s="390"/>
      <c r="W1150" s="390"/>
      <c r="X1150" s="390"/>
      <c r="Y1150" s="390"/>
    </row>
    <row r="1151" spans="1:25" ht="15" customHeight="1">
      <c r="A1151" s="390"/>
      <c r="B1151" s="390"/>
      <c r="C1151" s="390"/>
      <c r="D1151" s="390"/>
      <c r="E1151" s="390"/>
      <c r="F1151" s="390"/>
      <c r="G1151" s="390"/>
      <c r="H1151" s="390"/>
      <c r="I1151" s="390"/>
      <c r="J1151" s="390"/>
      <c r="K1151" s="390"/>
      <c r="L1151" s="390"/>
      <c r="M1151" s="390"/>
      <c r="N1151" s="390"/>
      <c r="O1151" s="390"/>
      <c r="P1151" s="390"/>
      <c r="Q1151" s="390"/>
      <c r="R1151" s="390"/>
      <c r="S1151" s="390"/>
      <c r="T1151" s="390"/>
      <c r="U1151" s="390"/>
      <c r="V1151" s="390"/>
      <c r="W1151" s="390"/>
      <c r="X1151" s="390"/>
      <c r="Y1151" s="390"/>
    </row>
    <row r="1152" spans="1:25" ht="15" customHeight="1">
      <c r="A1152" s="390"/>
      <c r="B1152" s="390"/>
      <c r="C1152" s="390"/>
      <c r="D1152" s="390"/>
      <c r="E1152" s="390"/>
      <c r="F1152" s="390"/>
      <c r="G1152" s="390"/>
      <c r="H1152" s="390"/>
      <c r="I1152" s="390"/>
      <c r="J1152" s="390"/>
      <c r="K1152" s="390"/>
      <c r="L1152" s="390"/>
      <c r="M1152" s="390"/>
      <c r="N1152" s="390"/>
      <c r="O1152" s="390"/>
      <c r="P1152" s="390"/>
      <c r="Q1152" s="390"/>
      <c r="R1152" s="390"/>
      <c r="S1152" s="390"/>
      <c r="T1152" s="390"/>
      <c r="U1152" s="390"/>
      <c r="V1152" s="390"/>
      <c r="W1152" s="390"/>
      <c r="X1152" s="390"/>
      <c r="Y1152" s="390"/>
    </row>
    <row r="1153" spans="1:25" ht="15" customHeight="1">
      <c r="A1153" s="390"/>
      <c r="B1153" s="390"/>
      <c r="C1153" s="390"/>
      <c r="D1153" s="390"/>
      <c r="E1153" s="390"/>
      <c r="F1153" s="390"/>
      <c r="G1153" s="390"/>
      <c r="H1153" s="390"/>
      <c r="I1153" s="390"/>
      <c r="J1153" s="390"/>
      <c r="K1153" s="390"/>
      <c r="L1153" s="390"/>
      <c r="M1153" s="390"/>
      <c r="N1153" s="390"/>
      <c r="O1153" s="390"/>
      <c r="P1153" s="390"/>
      <c r="Q1153" s="390"/>
      <c r="R1153" s="390"/>
      <c r="S1153" s="390"/>
      <c r="T1153" s="390"/>
      <c r="U1153" s="390"/>
      <c r="V1153" s="390"/>
      <c r="W1153" s="390"/>
      <c r="X1153" s="390"/>
      <c r="Y1153" s="390"/>
    </row>
    <row r="1154" spans="1:25" ht="15" customHeight="1">
      <c r="A1154" s="390"/>
      <c r="B1154" s="390"/>
      <c r="C1154" s="390"/>
      <c r="D1154" s="390"/>
      <c r="E1154" s="390"/>
      <c r="F1154" s="390"/>
      <c r="G1154" s="390"/>
      <c r="H1154" s="390"/>
      <c r="I1154" s="390"/>
      <c r="J1154" s="390"/>
      <c r="K1154" s="390"/>
      <c r="L1154" s="390"/>
      <c r="M1154" s="390"/>
      <c r="N1154" s="390"/>
      <c r="O1154" s="390"/>
      <c r="P1154" s="390"/>
      <c r="Q1154" s="390"/>
      <c r="R1154" s="390"/>
      <c r="S1154" s="390"/>
      <c r="T1154" s="390"/>
      <c r="U1154" s="390"/>
      <c r="V1154" s="390"/>
      <c r="W1154" s="390"/>
      <c r="X1154" s="390"/>
      <c r="Y1154" s="390"/>
    </row>
    <row r="1155" spans="1:25" ht="15" customHeight="1">
      <c r="A1155" s="390"/>
      <c r="B1155" s="390"/>
      <c r="C1155" s="390"/>
      <c r="D1155" s="390"/>
      <c r="E1155" s="390"/>
      <c r="F1155" s="390"/>
      <c r="G1155" s="390"/>
      <c r="H1155" s="390"/>
      <c r="I1155" s="390"/>
      <c r="J1155" s="390"/>
      <c r="K1155" s="390"/>
      <c r="L1155" s="390"/>
      <c r="M1155" s="390"/>
      <c r="N1155" s="390"/>
      <c r="O1155" s="390"/>
      <c r="P1155" s="390"/>
      <c r="Q1155" s="390"/>
      <c r="R1155" s="390"/>
      <c r="S1155" s="390"/>
      <c r="T1155" s="390"/>
      <c r="U1155" s="390"/>
      <c r="V1155" s="390"/>
      <c r="W1155" s="390"/>
      <c r="X1155" s="390"/>
      <c r="Y1155" s="390"/>
    </row>
    <row r="1156" spans="1:25" ht="15" customHeight="1">
      <c r="A1156" s="390"/>
      <c r="B1156" s="390"/>
      <c r="C1156" s="390"/>
      <c r="D1156" s="390"/>
      <c r="E1156" s="390"/>
      <c r="F1156" s="390"/>
      <c r="G1156" s="390"/>
      <c r="H1156" s="390"/>
      <c r="I1156" s="390"/>
      <c r="J1156" s="390"/>
      <c r="K1156" s="390"/>
      <c r="L1156" s="390"/>
      <c r="M1156" s="390"/>
      <c r="N1156" s="390"/>
      <c r="O1156" s="390"/>
      <c r="P1156" s="390"/>
      <c r="Q1156" s="390"/>
      <c r="R1156" s="390"/>
      <c r="S1156" s="390"/>
      <c r="T1156" s="390"/>
      <c r="U1156" s="390"/>
      <c r="V1156" s="390"/>
      <c r="W1156" s="390"/>
      <c r="X1156" s="390"/>
      <c r="Y1156" s="390"/>
    </row>
    <row r="1157" spans="1:25" ht="15" customHeight="1">
      <c r="A1157" s="390"/>
      <c r="B1157" s="390"/>
      <c r="C1157" s="390"/>
      <c r="D1157" s="390"/>
      <c r="E1157" s="390"/>
      <c r="F1157" s="390"/>
      <c r="G1157" s="390"/>
      <c r="H1157" s="390"/>
      <c r="I1157" s="390"/>
      <c r="J1157" s="390"/>
      <c r="K1157" s="390"/>
      <c r="L1157" s="390"/>
      <c r="M1157" s="390"/>
      <c r="N1157" s="390"/>
      <c r="O1157" s="390"/>
      <c r="P1157" s="390"/>
      <c r="Q1157" s="390"/>
      <c r="R1157" s="390"/>
      <c r="S1157" s="390"/>
      <c r="T1157" s="390"/>
      <c r="U1157" s="390"/>
      <c r="V1157" s="390"/>
      <c r="W1157" s="390"/>
      <c r="X1157" s="390"/>
      <c r="Y1157" s="390"/>
    </row>
    <row r="1158" spans="1:25" ht="15" customHeight="1">
      <c r="A1158" s="390"/>
      <c r="B1158" s="390"/>
      <c r="C1158" s="390"/>
      <c r="D1158" s="390"/>
      <c r="E1158" s="390"/>
      <c r="F1158" s="390"/>
      <c r="G1158" s="390"/>
      <c r="H1158" s="390"/>
      <c r="I1158" s="390"/>
      <c r="J1158" s="390"/>
      <c r="K1158" s="390"/>
      <c r="L1158" s="390"/>
      <c r="M1158" s="390"/>
      <c r="N1158" s="390"/>
      <c r="O1158" s="390"/>
      <c r="P1158" s="390"/>
      <c r="Q1158" s="390"/>
      <c r="R1158" s="390"/>
      <c r="S1158" s="390"/>
      <c r="T1158" s="390"/>
      <c r="U1158" s="390"/>
      <c r="V1158" s="390"/>
      <c r="W1158" s="390"/>
      <c r="X1158" s="390"/>
      <c r="Y1158" s="390"/>
    </row>
    <row r="1159" spans="1:25" ht="15" customHeight="1">
      <c r="A1159" s="390"/>
      <c r="B1159" s="390"/>
      <c r="C1159" s="390"/>
      <c r="D1159" s="390"/>
      <c r="E1159" s="390"/>
      <c r="F1159" s="390"/>
      <c r="G1159" s="390"/>
      <c r="H1159" s="390"/>
      <c r="I1159" s="390"/>
      <c r="J1159" s="390"/>
      <c r="K1159" s="390"/>
      <c r="L1159" s="390"/>
      <c r="M1159" s="390"/>
      <c r="N1159" s="390"/>
      <c r="O1159" s="390"/>
      <c r="P1159" s="390"/>
      <c r="Q1159" s="390"/>
      <c r="R1159" s="390"/>
      <c r="S1159" s="390"/>
      <c r="T1159" s="390"/>
      <c r="U1159" s="390"/>
      <c r="V1159" s="390"/>
      <c r="W1159" s="390"/>
      <c r="X1159" s="390"/>
      <c r="Y1159" s="390"/>
    </row>
    <row r="1160" spans="1:25" ht="15" customHeight="1">
      <c r="A1160" s="390"/>
      <c r="B1160" s="390"/>
      <c r="C1160" s="390"/>
      <c r="D1160" s="390"/>
      <c r="E1160" s="390"/>
      <c r="F1160" s="390"/>
      <c r="G1160" s="390"/>
      <c r="H1160" s="390"/>
      <c r="I1160" s="390"/>
      <c r="J1160" s="390"/>
      <c r="K1160" s="390"/>
      <c r="L1160" s="390"/>
      <c r="M1160" s="390"/>
      <c r="N1160" s="390"/>
      <c r="O1160" s="390"/>
      <c r="P1160" s="390"/>
      <c r="Q1160" s="390"/>
      <c r="R1160" s="390"/>
      <c r="S1160" s="390"/>
      <c r="T1160" s="390"/>
      <c r="U1160" s="390"/>
      <c r="V1160" s="390"/>
      <c r="W1160" s="390"/>
      <c r="X1160" s="390"/>
      <c r="Y1160" s="390"/>
    </row>
    <row r="1161" spans="1:25" ht="15" customHeight="1">
      <c r="A1161" s="390"/>
      <c r="B1161" s="390"/>
      <c r="C1161" s="390"/>
      <c r="D1161" s="390"/>
      <c r="E1161" s="390"/>
      <c r="F1161" s="390"/>
      <c r="G1161" s="390"/>
      <c r="H1161" s="390"/>
      <c r="I1161" s="390"/>
      <c r="J1161" s="390"/>
      <c r="K1161" s="390"/>
      <c r="L1161" s="390"/>
      <c r="M1161" s="390"/>
      <c r="N1161" s="390"/>
      <c r="O1161" s="390"/>
      <c r="P1161" s="390"/>
      <c r="Q1161" s="390"/>
      <c r="R1161" s="390"/>
      <c r="S1161" s="390"/>
      <c r="T1161" s="390"/>
      <c r="U1161" s="390"/>
      <c r="V1161" s="390"/>
      <c r="W1161" s="390"/>
      <c r="X1161" s="390"/>
      <c r="Y1161" s="390"/>
    </row>
    <row r="1162" spans="1:25" ht="15" customHeight="1">
      <c r="A1162" s="390"/>
      <c r="B1162" s="390"/>
      <c r="C1162" s="390"/>
      <c r="D1162" s="390"/>
      <c r="E1162" s="390"/>
      <c r="F1162" s="390"/>
      <c r="G1162" s="390"/>
      <c r="H1162" s="390"/>
      <c r="I1162" s="390"/>
      <c r="J1162" s="390"/>
      <c r="K1162" s="390"/>
      <c r="L1162" s="390"/>
      <c r="M1162" s="390"/>
      <c r="N1162" s="390"/>
      <c r="O1162" s="390"/>
      <c r="P1162" s="390"/>
      <c r="Q1162" s="390"/>
      <c r="R1162" s="390"/>
      <c r="S1162" s="390"/>
      <c r="T1162" s="390"/>
      <c r="U1162" s="390"/>
      <c r="V1162" s="390"/>
      <c r="W1162" s="390"/>
      <c r="X1162" s="390"/>
      <c r="Y1162" s="390"/>
    </row>
    <row r="1163" spans="1:25" ht="15" customHeight="1">
      <c r="A1163" s="390"/>
      <c r="B1163" s="390"/>
      <c r="C1163" s="390"/>
      <c r="D1163" s="390"/>
      <c r="E1163" s="390"/>
      <c r="F1163" s="390"/>
      <c r="G1163" s="390"/>
      <c r="H1163" s="390"/>
      <c r="I1163" s="390"/>
      <c r="J1163" s="390"/>
      <c r="K1163" s="390"/>
      <c r="L1163" s="390"/>
      <c r="M1163" s="390"/>
      <c r="N1163" s="390"/>
      <c r="O1163" s="390"/>
      <c r="P1163" s="390"/>
      <c r="Q1163" s="390"/>
      <c r="R1163" s="390"/>
      <c r="S1163" s="390"/>
      <c r="T1163" s="390"/>
      <c r="U1163" s="390"/>
      <c r="V1163" s="390"/>
      <c r="W1163" s="390"/>
      <c r="X1163" s="390"/>
      <c r="Y1163" s="390"/>
    </row>
    <row r="1164" spans="1:25" ht="15" customHeight="1">
      <c r="A1164" s="390"/>
      <c r="B1164" s="390"/>
      <c r="C1164" s="390"/>
      <c r="D1164" s="390"/>
      <c r="E1164" s="390"/>
      <c r="F1164" s="390"/>
      <c r="G1164" s="390"/>
      <c r="H1164" s="390"/>
      <c r="I1164" s="390"/>
      <c r="J1164" s="390"/>
      <c r="K1164" s="390"/>
      <c r="L1164" s="390"/>
      <c r="M1164" s="390"/>
      <c r="N1164" s="390"/>
      <c r="O1164" s="390"/>
      <c r="P1164" s="390"/>
      <c r="Q1164" s="390"/>
      <c r="R1164" s="390"/>
      <c r="S1164" s="390"/>
      <c r="T1164" s="390"/>
      <c r="U1164" s="390"/>
      <c r="V1164" s="390"/>
      <c r="W1164" s="390"/>
      <c r="X1164" s="390"/>
      <c r="Y1164" s="390"/>
    </row>
    <row r="1165" spans="1:25" ht="15" customHeight="1">
      <c r="A1165" s="390"/>
      <c r="B1165" s="390"/>
      <c r="C1165" s="390"/>
      <c r="D1165" s="390"/>
      <c r="E1165" s="390"/>
      <c r="F1165" s="390"/>
      <c r="G1165" s="390"/>
      <c r="H1165" s="390"/>
      <c r="I1165" s="390"/>
      <c r="J1165" s="390"/>
      <c r="K1165" s="390"/>
      <c r="L1165" s="390"/>
      <c r="M1165" s="390"/>
      <c r="N1165" s="390"/>
      <c r="O1165" s="390"/>
      <c r="P1165" s="390"/>
      <c r="Q1165" s="390"/>
      <c r="R1165" s="390"/>
      <c r="S1165" s="390"/>
      <c r="T1165" s="390"/>
      <c r="U1165" s="390"/>
      <c r="V1165" s="390"/>
      <c r="W1165" s="390"/>
      <c r="X1165" s="390"/>
      <c r="Y1165" s="390"/>
    </row>
    <row r="1166" spans="1:25" ht="15" customHeight="1">
      <c r="A1166" s="390"/>
      <c r="B1166" s="390"/>
      <c r="C1166" s="390"/>
      <c r="D1166" s="390"/>
      <c r="E1166" s="390"/>
      <c r="F1166" s="390"/>
      <c r="G1166" s="390"/>
      <c r="H1166" s="390"/>
      <c r="I1166" s="390"/>
      <c r="J1166" s="390"/>
      <c r="K1166" s="390"/>
      <c r="L1166" s="390"/>
      <c r="M1166" s="390"/>
      <c r="N1166" s="390"/>
      <c r="O1166" s="390"/>
      <c r="P1166" s="390"/>
      <c r="Q1166" s="390"/>
      <c r="R1166" s="390"/>
      <c r="S1166" s="390"/>
      <c r="T1166" s="390"/>
      <c r="U1166" s="390"/>
      <c r="V1166" s="390"/>
      <c r="W1166" s="390"/>
      <c r="X1166" s="390"/>
      <c r="Y1166" s="390"/>
    </row>
    <row r="1167" spans="1:25" ht="15" customHeight="1">
      <c r="A1167" s="390"/>
      <c r="B1167" s="390"/>
      <c r="C1167" s="390"/>
      <c r="D1167" s="390"/>
      <c r="E1167" s="390"/>
      <c r="F1167" s="390"/>
      <c r="G1167" s="390"/>
      <c r="H1167" s="390"/>
      <c r="I1167" s="390"/>
      <c r="J1167" s="390"/>
      <c r="K1167" s="390"/>
      <c r="L1167" s="390"/>
      <c r="M1167" s="390"/>
      <c r="N1167" s="390"/>
      <c r="O1167" s="390"/>
      <c r="P1167" s="390"/>
      <c r="Q1167" s="390"/>
      <c r="R1167" s="390"/>
      <c r="S1167" s="390"/>
      <c r="T1167" s="390"/>
      <c r="U1167" s="390"/>
      <c r="V1167" s="390"/>
      <c r="W1167" s="390"/>
      <c r="X1167" s="390"/>
      <c r="Y1167" s="390"/>
    </row>
    <row r="1168" spans="1:25" ht="15" customHeight="1">
      <c r="A1168" s="390"/>
      <c r="B1168" s="390"/>
      <c r="C1168" s="390"/>
      <c r="D1168" s="390"/>
      <c r="E1168" s="390"/>
      <c r="F1168" s="390"/>
      <c r="G1168" s="390"/>
      <c r="H1168" s="390"/>
      <c r="I1168" s="390"/>
      <c r="J1168" s="390"/>
      <c r="K1168" s="390"/>
      <c r="L1168" s="390"/>
      <c r="M1168" s="390"/>
      <c r="N1168" s="390"/>
      <c r="O1168" s="390"/>
      <c r="P1168" s="390"/>
      <c r="Q1168" s="390"/>
      <c r="R1168" s="390"/>
      <c r="S1168" s="390"/>
      <c r="T1168" s="390"/>
      <c r="U1168" s="390"/>
      <c r="V1168" s="390"/>
      <c r="W1168" s="390"/>
      <c r="X1168" s="390"/>
      <c r="Y1168" s="390"/>
    </row>
    <row r="1169" spans="1:25" ht="15" customHeight="1">
      <c r="A1169" s="390"/>
      <c r="B1169" s="390"/>
      <c r="C1169" s="390"/>
      <c r="D1169" s="390"/>
      <c r="E1169" s="390"/>
      <c r="F1169" s="390"/>
      <c r="G1169" s="390"/>
      <c r="H1169" s="390"/>
      <c r="I1169" s="390"/>
      <c r="J1169" s="390"/>
      <c r="K1169" s="390"/>
      <c r="L1169" s="390"/>
      <c r="M1169" s="390"/>
      <c r="N1169" s="390"/>
      <c r="O1169" s="390"/>
      <c r="P1169" s="390"/>
      <c r="Q1169" s="390"/>
      <c r="R1169" s="390"/>
      <c r="S1169" s="390"/>
      <c r="T1169" s="390"/>
      <c r="U1169" s="390"/>
      <c r="V1169" s="390"/>
      <c r="W1169" s="390"/>
      <c r="X1169" s="390"/>
      <c r="Y1169" s="390"/>
    </row>
    <row r="1170" spans="1:25" ht="15" customHeight="1">
      <c r="A1170" s="390"/>
      <c r="B1170" s="390"/>
      <c r="C1170" s="390"/>
      <c r="D1170" s="390"/>
      <c r="E1170" s="390"/>
      <c r="F1170" s="390"/>
      <c r="G1170" s="390"/>
      <c r="H1170" s="390"/>
      <c r="I1170" s="390"/>
      <c r="J1170" s="390"/>
      <c r="K1170" s="390"/>
      <c r="L1170" s="390"/>
      <c r="M1170" s="390"/>
      <c r="N1170" s="390"/>
      <c r="O1170" s="390"/>
      <c r="P1170" s="390"/>
      <c r="Q1170" s="390"/>
      <c r="R1170" s="390"/>
      <c r="S1170" s="390"/>
      <c r="T1170" s="390"/>
      <c r="U1170" s="390"/>
      <c r="V1170" s="390"/>
      <c r="W1170" s="390"/>
      <c r="X1170" s="390"/>
      <c r="Y1170" s="390"/>
    </row>
    <row r="1171" spans="1:25" ht="15" customHeight="1">
      <c r="A1171" s="390"/>
      <c r="B1171" s="390"/>
      <c r="C1171" s="390"/>
      <c r="D1171" s="390"/>
      <c r="E1171" s="390"/>
      <c r="F1171" s="390"/>
      <c r="G1171" s="390"/>
      <c r="H1171" s="390"/>
      <c r="I1171" s="390"/>
      <c r="J1171" s="390"/>
      <c r="K1171" s="390"/>
      <c r="L1171" s="390"/>
      <c r="M1171" s="390"/>
      <c r="N1171" s="390"/>
      <c r="O1171" s="390"/>
      <c r="P1171" s="390"/>
      <c r="Q1171" s="390"/>
      <c r="R1171" s="390"/>
      <c r="S1171" s="390"/>
      <c r="T1171" s="390"/>
      <c r="U1171" s="390"/>
      <c r="V1171" s="390"/>
      <c r="W1171" s="390"/>
      <c r="X1171" s="390"/>
      <c r="Y1171" s="390"/>
    </row>
    <row r="1172" spans="1:25" ht="15" customHeight="1">
      <c r="A1172" s="390"/>
      <c r="B1172" s="390"/>
      <c r="C1172" s="390"/>
      <c r="D1172" s="390"/>
      <c r="E1172" s="390"/>
      <c r="F1172" s="390"/>
      <c r="G1172" s="390"/>
      <c r="H1172" s="390"/>
      <c r="I1172" s="390"/>
      <c r="J1172" s="390"/>
      <c r="K1172" s="390"/>
      <c r="L1172" s="390"/>
      <c r="M1172" s="390"/>
      <c r="N1172" s="390"/>
      <c r="O1172" s="390"/>
      <c r="P1172" s="390"/>
      <c r="Q1172" s="390"/>
      <c r="R1172" s="390"/>
      <c r="S1172" s="390"/>
      <c r="T1172" s="390"/>
      <c r="U1172" s="390"/>
      <c r="V1172" s="390"/>
      <c r="W1172" s="390"/>
      <c r="X1172" s="390"/>
      <c r="Y1172" s="390"/>
    </row>
    <row r="1173" spans="1:25" ht="15" customHeight="1">
      <c r="A1173" s="390"/>
      <c r="B1173" s="390"/>
      <c r="C1173" s="390"/>
      <c r="D1173" s="390"/>
      <c r="E1173" s="390"/>
      <c r="F1173" s="390"/>
      <c r="G1173" s="390"/>
      <c r="H1173" s="390"/>
      <c r="I1173" s="390"/>
      <c r="J1173" s="390"/>
      <c r="K1173" s="390"/>
      <c r="L1173" s="390"/>
      <c r="M1173" s="390"/>
      <c r="N1173" s="390"/>
      <c r="O1173" s="390"/>
      <c r="P1173" s="390"/>
      <c r="Q1173" s="390"/>
      <c r="R1173" s="390"/>
      <c r="S1173" s="390"/>
      <c r="T1173" s="390"/>
      <c r="U1173" s="390"/>
      <c r="V1173" s="390"/>
      <c r="W1173" s="390"/>
      <c r="X1173" s="390"/>
      <c r="Y1173" s="390"/>
    </row>
    <row r="1174" spans="1:25" ht="15" customHeight="1">
      <c r="A1174" s="390"/>
      <c r="B1174" s="390"/>
      <c r="C1174" s="390"/>
      <c r="D1174" s="390"/>
      <c r="E1174" s="390"/>
      <c r="F1174" s="390"/>
      <c r="G1174" s="390"/>
      <c r="H1174" s="390"/>
      <c r="I1174" s="390"/>
      <c r="J1174" s="390"/>
      <c r="K1174" s="390"/>
      <c r="L1174" s="390"/>
      <c r="M1174" s="390"/>
      <c r="N1174" s="390"/>
      <c r="O1174" s="390"/>
      <c r="P1174" s="390"/>
      <c r="Q1174" s="390"/>
      <c r="R1174" s="390"/>
      <c r="S1174" s="390"/>
      <c r="T1174" s="390"/>
      <c r="U1174" s="390"/>
      <c r="V1174" s="390"/>
      <c r="W1174" s="390"/>
      <c r="X1174" s="390"/>
      <c r="Y1174" s="390"/>
    </row>
    <row r="1175" spans="1:25" ht="15" customHeight="1">
      <c r="A1175" s="390"/>
      <c r="B1175" s="390"/>
      <c r="C1175" s="390"/>
      <c r="D1175" s="390"/>
      <c r="E1175" s="390"/>
      <c r="F1175" s="390"/>
      <c r="G1175" s="390"/>
      <c r="H1175" s="390"/>
      <c r="I1175" s="390"/>
      <c r="J1175" s="390"/>
      <c r="K1175" s="390"/>
      <c r="L1175" s="390"/>
      <c r="M1175" s="390"/>
      <c r="N1175" s="390"/>
      <c r="O1175" s="390"/>
      <c r="P1175" s="390"/>
      <c r="Q1175" s="390"/>
      <c r="R1175" s="390"/>
      <c r="S1175" s="390"/>
      <c r="T1175" s="390"/>
      <c r="U1175" s="390"/>
      <c r="V1175" s="390"/>
      <c r="W1175" s="390"/>
      <c r="X1175" s="390"/>
      <c r="Y1175" s="390"/>
    </row>
    <row r="1176" spans="1:25" ht="15" customHeight="1">
      <c r="A1176" s="390"/>
      <c r="B1176" s="390"/>
      <c r="C1176" s="390"/>
      <c r="D1176" s="390"/>
      <c r="E1176" s="390"/>
      <c r="F1176" s="390"/>
      <c r="G1176" s="390"/>
      <c r="H1176" s="390"/>
      <c r="I1176" s="390"/>
      <c r="J1176" s="390"/>
      <c r="K1176" s="390"/>
      <c r="L1176" s="390"/>
      <c r="M1176" s="390"/>
      <c r="N1176" s="390"/>
      <c r="O1176" s="390"/>
      <c r="P1176" s="390"/>
      <c r="Q1176" s="390"/>
      <c r="R1176" s="390"/>
      <c r="S1176" s="390"/>
      <c r="T1176" s="390"/>
      <c r="U1176" s="390"/>
      <c r="V1176" s="390"/>
      <c r="W1176" s="390"/>
      <c r="X1176" s="390"/>
      <c r="Y1176" s="390"/>
    </row>
    <row r="1177" spans="1:25" ht="15" customHeight="1">
      <c r="A1177" s="390"/>
      <c r="B1177" s="390"/>
      <c r="C1177" s="390"/>
      <c r="D1177" s="390"/>
      <c r="E1177" s="390"/>
      <c r="F1177" s="390"/>
      <c r="G1177" s="390"/>
      <c r="H1177" s="390"/>
      <c r="I1177" s="390"/>
      <c r="J1177" s="390"/>
      <c r="K1177" s="390"/>
      <c r="L1177" s="390"/>
      <c r="M1177" s="390"/>
      <c r="N1177" s="390"/>
      <c r="O1177" s="390"/>
      <c r="P1177" s="390"/>
      <c r="Q1177" s="390"/>
      <c r="R1177" s="390"/>
      <c r="S1177" s="390"/>
      <c r="T1177" s="390"/>
      <c r="U1177" s="390"/>
      <c r="V1177" s="390"/>
      <c r="W1177" s="390"/>
      <c r="X1177" s="390"/>
      <c r="Y1177" s="390"/>
    </row>
    <row r="1178" spans="1:25" ht="15" customHeight="1">
      <c r="A1178" s="390"/>
      <c r="B1178" s="390"/>
      <c r="C1178" s="390"/>
      <c r="D1178" s="390"/>
      <c r="E1178" s="390"/>
      <c r="F1178" s="390"/>
      <c r="G1178" s="390"/>
      <c r="H1178" s="390"/>
      <c r="I1178" s="390"/>
      <c r="J1178" s="390"/>
      <c r="K1178" s="390"/>
      <c r="L1178" s="390"/>
      <c r="M1178" s="390"/>
      <c r="N1178" s="390"/>
      <c r="O1178" s="390"/>
      <c r="P1178" s="390"/>
      <c r="Q1178" s="390"/>
      <c r="R1178" s="390"/>
      <c r="S1178" s="390"/>
      <c r="T1178" s="390"/>
      <c r="U1178" s="390"/>
      <c r="V1178" s="390"/>
      <c r="W1178" s="390"/>
      <c r="X1178" s="390"/>
      <c r="Y1178" s="390"/>
    </row>
    <row r="1179" spans="1:25" ht="15" customHeight="1">
      <c r="A1179" s="390"/>
      <c r="B1179" s="390"/>
      <c r="C1179" s="390"/>
      <c r="D1179" s="390"/>
      <c r="E1179" s="390"/>
      <c r="F1179" s="390"/>
      <c r="G1179" s="390"/>
      <c r="H1179" s="390"/>
      <c r="I1179" s="390"/>
      <c r="J1179" s="390"/>
      <c r="K1179" s="390"/>
      <c r="L1179" s="390"/>
      <c r="M1179" s="390"/>
      <c r="N1179" s="390"/>
      <c r="O1179" s="390"/>
      <c r="P1179" s="390"/>
      <c r="Q1179" s="390"/>
      <c r="R1179" s="390"/>
      <c r="S1179" s="390"/>
      <c r="T1179" s="390"/>
      <c r="U1179" s="390"/>
      <c r="V1179" s="390"/>
      <c r="W1179" s="390"/>
      <c r="X1179" s="390"/>
      <c r="Y1179" s="390"/>
    </row>
    <row r="1180" spans="1:25" ht="15" customHeight="1">
      <c r="A1180" s="390"/>
      <c r="B1180" s="390"/>
      <c r="C1180" s="390"/>
      <c r="D1180" s="390"/>
      <c r="E1180" s="390"/>
      <c r="F1180" s="390"/>
      <c r="G1180" s="390"/>
      <c r="H1180" s="390"/>
      <c r="I1180" s="390"/>
      <c r="J1180" s="390"/>
      <c r="K1180" s="390"/>
      <c r="L1180" s="390"/>
      <c r="M1180" s="390"/>
      <c r="N1180" s="390"/>
      <c r="O1180" s="390"/>
      <c r="P1180" s="390"/>
      <c r="Q1180" s="390"/>
      <c r="R1180" s="390"/>
      <c r="S1180" s="390"/>
      <c r="T1180" s="390"/>
      <c r="U1180" s="390"/>
      <c r="V1180" s="390"/>
      <c r="W1180" s="390"/>
      <c r="X1180" s="390"/>
      <c r="Y1180" s="390"/>
    </row>
    <row r="1181" spans="1:25" ht="15" customHeight="1">
      <c r="A1181" s="390"/>
      <c r="B1181" s="390"/>
      <c r="C1181" s="390"/>
      <c r="D1181" s="390"/>
      <c r="E1181" s="390"/>
      <c r="F1181" s="390"/>
      <c r="G1181" s="390"/>
      <c r="H1181" s="390"/>
      <c r="I1181" s="390"/>
      <c r="J1181" s="390"/>
      <c r="K1181" s="390"/>
      <c r="L1181" s="390"/>
      <c r="M1181" s="390"/>
      <c r="N1181" s="390"/>
      <c r="O1181" s="390"/>
      <c r="P1181" s="390"/>
      <c r="Q1181" s="390"/>
      <c r="R1181" s="390"/>
      <c r="S1181" s="390"/>
      <c r="T1181" s="390"/>
      <c r="U1181" s="390"/>
      <c r="V1181" s="390"/>
      <c r="W1181" s="390"/>
      <c r="X1181" s="390"/>
      <c r="Y1181" s="390"/>
    </row>
    <row r="1182" spans="1:25" ht="15" customHeight="1">
      <c r="A1182" s="390"/>
      <c r="B1182" s="390"/>
      <c r="C1182" s="390"/>
      <c r="D1182" s="390"/>
      <c r="E1182" s="390"/>
      <c r="F1182" s="390"/>
      <c r="G1182" s="390"/>
      <c r="H1182" s="390"/>
      <c r="I1182" s="390"/>
      <c r="J1182" s="390"/>
      <c r="K1182" s="390"/>
      <c r="L1182" s="390"/>
      <c r="M1182" s="390"/>
      <c r="N1182" s="390"/>
      <c r="O1182" s="390"/>
      <c r="P1182" s="390"/>
      <c r="Q1182" s="390"/>
      <c r="R1182" s="390"/>
      <c r="S1182" s="390"/>
      <c r="T1182" s="390"/>
      <c r="U1182" s="390"/>
      <c r="V1182" s="390"/>
      <c r="W1182" s="390"/>
      <c r="X1182" s="390"/>
      <c r="Y1182" s="390"/>
    </row>
    <row r="1183" spans="1:25" ht="15" customHeight="1">
      <c r="A1183" s="390"/>
      <c r="B1183" s="390"/>
      <c r="C1183" s="390"/>
      <c r="D1183" s="390"/>
      <c r="E1183" s="390"/>
      <c r="F1183" s="390"/>
      <c r="G1183" s="390"/>
      <c r="H1183" s="390"/>
      <c r="I1183" s="390"/>
      <c r="J1183" s="390"/>
      <c r="K1183" s="390"/>
      <c r="L1183" s="390"/>
      <c r="M1183" s="390"/>
      <c r="N1183" s="390"/>
      <c r="O1183" s="390"/>
      <c r="P1183" s="390"/>
      <c r="Q1183" s="390"/>
      <c r="R1183" s="390"/>
      <c r="S1183" s="390"/>
      <c r="T1183" s="390"/>
      <c r="U1183" s="390"/>
      <c r="V1183" s="390"/>
      <c r="W1183" s="390"/>
      <c r="X1183" s="390"/>
      <c r="Y1183" s="390"/>
    </row>
    <row r="1184" spans="1:25" ht="15" customHeight="1">
      <c r="A1184" s="390"/>
      <c r="B1184" s="390"/>
      <c r="C1184" s="390"/>
      <c r="D1184" s="390"/>
      <c r="E1184" s="390"/>
      <c r="F1184" s="390"/>
      <c r="G1184" s="390"/>
      <c r="H1184" s="390"/>
      <c r="I1184" s="390"/>
      <c r="J1184" s="390"/>
      <c r="K1184" s="390"/>
      <c r="L1184" s="390"/>
      <c r="M1184" s="390"/>
      <c r="N1184" s="390"/>
      <c r="O1184" s="390"/>
      <c r="P1184" s="390"/>
      <c r="Q1184" s="390"/>
      <c r="R1184" s="390"/>
      <c r="S1184" s="390"/>
      <c r="T1184" s="390"/>
      <c r="U1184" s="390"/>
      <c r="V1184" s="390"/>
      <c r="W1184" s="390"/>
      <c r="X1184" s="390"/>
      <c r="Y1184" s="390"/>
    </row>
    <row r="1185" spans="1:25" ht="15" customHeight="1">
      <c r="A1185" s="390"/>
      <c r="B1185" s="390"/>
      <c r="C1185" s="390"/>
      <c r="D1185" s="390"/>
      <c r="E1185" s="390"/>
      <c r="F1185" s="390"/>
      <c r="G1185" s="390"/>
      <c r="H1185" s="390"/>
      <c r="I1185" s="390"/>
      <c r="J1185" s="390"/>
      <c r="K1185" s="390"/>
      <c r="L1185" s="390"/>
      <c r="M1185" s="390"/>
      <c r="N1185" s="390"/>
      <c r="O1185" s="390"/>
      <c r="P1185" s="390"/>
      <c r="Q1185" s="390"/>
      <c r="R1185" s="390"/>
      <c r="S1185" s="390"/>
      <c r="T1185" s="390"/>
      <c r="U1185" s="390"/>
      <c r="V1185" s="390"/>
      <c r="W1185" s="390"/>
      <c r="X1185" s="390"/>
      <c r="Y1185" s="390"/>
    </row>
    <row r="1186" spans="1:25" ht="15" customHeight="1">
      <c r="A1186" s="390"/>
      <c r="B1186" s="390"/>
      <c r="C1186" s="390"/>
      <c r="D1186" s="390"/>
      <c r="E1186" s="390"/>
      <c r="F1186" s="390"/>
      <c r="G1186" s="390"/>
      <c r="H1186" s="390"/>
      <c r="I1186" s="390"/>
      <c r="J1186" s="390"/>
      <c r="K1186" s="390"/>
      <c r="L1186" s="390"/>
      <c r="M1186" s="390"/>
      <c r="N1186" s="390"/>
      <c r="O1186" s="390"/>
      <c r="P1186" s="390"/>
      <c r="Q1186" s="390"/>
      <c r="R1186" s="390"/>
      <c r="S1186" s="390"/>
      <c r="T1186" s="390"/>
      <c r="U1186" s="390"/>
      <c r="V1186" s="390"/>
      <c r="W1186" s="390"/>
      <c r="X1186" s="390"/>
      <c r="Y1186" s="390"/>
    </row>
    <row r="1187" spans="1:25" ht="15" customHeight="1">
      <c r="A1187" s="390"/>
      <c r="B1187" s="390"/>
      <c r="C1187" s="390"/>
      <c r="D1187" s="390"/>
      <c r="E1187" s="390"/>
      <c r="F1187" s="390"/>
      <c r="G1187" s="390"/>
      <c r="H1187" s="390"/>
      <c r="I1187" s="390"/>
      <c r="J1187" s="390"/>
      <c r="K1187" s="390"/>
      <c r="L1187" s="390"/>
      <c r="M1187" s="390"/>
      <c r="N1187" s="390"/>
      <c r="O1187" s="390"/>
      <c r="P1187" s="390"/>
      <c r="Q1187" s="390"/>
      <c r="R1187" s="390"/>
      <c r="S1187" s="390"/>
      <c r="T1187" s="390"/>
      <c r="U1187" s="390"/>
      <c r="V1187" s="390"/>
      <c r="W1187" s="390"/>
      <c r="X1187" s="390"/>
      <c r="Y1187" s="390"/>
    </row>
    <row r="1188" spans="1:25" ht="15" customHeight="1">
      <c r="A1188" s="390"/>
      <c r="B1188" s="390"/>
      <c r="C1188" s="390"/>
      <c r="D1188" s="390"/>
      <c r="E1188" s="390"/>
      <c r="F1188" s="390"/>
      <c r="G1188" s="390"/>
      <c r="H1188" s="390"/>
      <c r="I1188" s="390"/>
      <c r="J1188" s="390"/>
      <c r="K1188" s="390"/>
      <c r="L1188" s="390"/>
      <c r="M1188" s="390"/>
      <c r="N1188" s="390"/>
      <c r="O1188" s="390"/>
      <c r="P1188" s="390"/>
      <c r="Q1188" s="390"/>
      <c r="R1188" s="390"/>
      <c r="S1188" s="390"/>
      <c r="T1188" s="390"/>
      <c r="U1188" s="390"/>
      <c r="V1188" s="390"/>
      <c r="W1188" s="390"/>
      <c r="X1188" s="390"/>
      <c r="Y1188" s="390"/>
    </row>
    <row r="1189" spans="1:25" ht="15" customHeight="1">
      <c r="A1189" s="390"/>
      <c r="B1189" s="390"/>
      <c r="C1189" s="390"/>
      <c r="D1189" s="390"/>
      <c r="E1189" s="390"/>
      <c r="F1189" s="390"/>
      <c r="G1189" s="390"/>
      <c r="H1189" s="390"/>
      <c r="I1189" s="390"/>
      <c r="J1189" s="390"/>
      <c r="K1189" s="390"/>
      <c r="L1189" s="390"/>
      <c r="M1189" s="390"/>
      <c r="N1189" s="390"/>
      <c r="O1189" s="390"/>
      <c r="P1189" s="390"/>
      <c r="Q1189" s="390"/>
      <c r="R1189" s="390"/>
      <c r="S1189" s="390"/>
      <c r="T1189" s="390"/>
      <c r="U1189" s="390"/>
      <c r="V1189" s="390"/>
      <c r="W1189" s="390"/>
      <c r="X1189" s="390"/>
      <c r="Y1189" s="390"/>
    </row>
    <row r="1190" spans="1:25" ht="15" customHeight="1">
      <c r="A1190" s="390"/>
      <c r="B1190" s="390"/>
      <c r="C1190" s="390"/>
      <c r="D1190" s="390"/>
      <c r="E1190" s="390"/>
      <c r="F1190" s="390"/>
      <c r="G1190" s="390"/>
      <c r="H1190" s="390"/>
      <c r="I1190" s="390"/>
      <c r="J1190" s="390"/>
      <c r="K1190" s="390"/>
      <c r="L1190" s="390"/>
      <c r="M1190" s="390"/>
      <c r="N1190" s="390"/>
      <c r="O1190" s="390"/>
      <c r="P1190" s="390"/>
      <c r="Q1190" s="390"/>
      <c r="R1190" s="390"/>
      <c r="S1190" s="390"/>
      <c r="T1190" s="390"/>
      <c r="U1190" s="390"/>
      <c r="V1190" s="390"/>
      <c r="W1190" s="390"/>
      <c r="X1190" s="390"/>
      <c r="Y1190" s="390"/>
    </row>
    <row r="1191" spans="1:25" ht="15" customHeight="1">
      <c r="A1191" s="390"/>
      <c r="B1191" s="390"/>
      <c r="C1191" s="390"/>
      <c r="D1191" s="390"/>
      <c r="E1191" s="390"/>
      <c r="F1191" s="390"/>
      <c r="G1191" s="390"/>
      <c r="H1191" s="390"/>
      <c r="I1191" s="390"/>
      <c r="J1191" s="390"/>
      <c r="K1191" s="390"/>
      <c r="L1191" s="390"/>
      <c r="M1191" s="390"/>
      <c r="N1191" s="390"/>
      <c r="O1191" s="390"/>
      <c r="P1191" s="390"/>
      <c r="Q1191" s="390"/>
      <c r="R1191" s="390"/>
      <c r="S1191" s="390"/>
      <c r="T1191" s="390"/>
      <c r="U1191" s="390"/>
      <c r="V1191" s="390"/>
      <c r="W1191" s="390"/>
      <c r="X1191" s="390"/>
      <c r="Y1191" s="390"/>
    </row>
    <row r="1192" spans="1:25" ht="15" customHeight="1">
      <c r="A1192" s="390"/>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row>
    <row r="1193" spans="1:25" ht="15" customHeight="1">
      <c r="A1193" s="390"/>
      <c r="B1193" s="390"/>
      <c r="C1193" s="390"/>
      <c r="D1193" s="390"/>
      <c r="E1193" s="390"/>
      <c r="F1193" s="390"/>
      <c r="G1193" s="390"/>
      <c r="H1193" s="390"/>
      <c r="I1193" s="390"/>
      <c r="J1193" s="390"/>
      <c r="K1193" s="390"/>
      <c r="L1193" s="390"/>
      <c r="M1193" s="390"/>
      <c r="N1193" s="390"/>
      <c r="O1193" s="390"/>
      <c r="P1193" s="390"/>
      <c r="Q1193" s="390"/>
      <c r="R1193" s="390"/>
      <c r="S1193" s="390"/>
      <c r="T1193" s="390"/>
      <c r="U1193" s="390"/>
      <c r="V1193" s="390"/>
      <c r="W1193" s="390"/>
      <c r="X1193" s="390"/>
      <c r="Y1193" s="390"/>
    </row>
    <row r="1194" spans="1:25" ht="15" customHeight="1">
      <c r="A1194" s="390"/>
      <c r="B1194" s="390"/>
      <c r="C1194" s="390"/>
      <c r="D1194" s="390"/>
      <c r="E1194" s="390"/>
      <c r="F1194" s="390"/>
      <c r="G1194" s="390"/>
      <c r="H1194" s="390"/>
      <c r="I1194" s="390"/>
      <c r="J1194" s="390"/>
      <c r="K1194" s="390"/>
      <c r="L1194" s="390"/>
      <c r="M1194" s="390"/>
      <c r="N1194" s="390"/>
      <c r="O1194" s="390"/>
      <c r="P1194" s="390"/>
      <c r="Q1194" s="390"/>
      <c r="R1194" s="390"/>
      <c r="S1194" s="390"/>
      <c r="T1194" s="390"/>
      <c r="U1194" s="390"/>
      <c r="V1194" s="390"/>
      <c r="W1194" s="390"/>
      <c r="X1194" s="390"/>
      <c r="Y1194" s="390"/>
    </row>
    <row r="1195" spans="1:25" ht="15" customHeight="1">
      <c r="A1195" s="390"/>
      <c r="B1195" s="390"/>
      <c r="C1195" s="390"/>
      <c r="D1195" s="390"/>
      <c r="E1195" s="390"/>
      <c r="F1195" s="390"/>
      <c r="G1195" s="390"/>
      <c r="H1195" s="390"/>
      <c r="I1195" s="390"/>
      <c r="J1195" s="390"/>
      <c r="K1195" s="390"/>
      <c r="L1195" s="390"/>
      <c r="M1195" s="390"/>
      <c r="N1195" s="390"/>
      <c r="O1195" s="390"/>
      <c r="P1195" s="390"/>
      <c r="Q1195" s="390"/>
      <c r="R1195" s="390"/>
      <c r="S1195" s="390"/>
      <c r="T1195" s="390"/>
      <c r="U1195" s="390"/>
      <c r="V1195" s="390"/>
      <c r="W1195" s="390"/>
      <c r="X1195" s="390"/>
      <c r="Y1195" s="390"/>
    </row>
    <row r="1196" spans="1:25" ht="15" customHeight="1">
      <c r="A1196" s="390"/>
      <c r="B1196" s="390"/>
      <c r="C1196" s="390"/>
      <c r="D1196" s="390"/>
      <c r="E1196" s="390"/>
      <c r="F1196" s="390"/>
      <c r="G1196" s="390"/>
      <c r="H1196" s="390"/>
      <c r="I1196" s="390"/>
      <c r="J1196" s="390"/>
      <c r="K1196" s="390"/>
      <c r="L1196" s="390"/>
      <c r="M1196" s="390"/>
      <c r="N1196" s="390"/>
      <c r="O1196" s="390"/>
      <c r="P1196" s="390"/>
      <c r="Q1196" s="390"/>
      <c r="R1196" s="390"/>
      <c r="S1196" s="390"/>
      <c r="T1196" s="390"/>
      <c r="U1196" s="390"/>
      <c r="V1196" s="390"/>
      <c r="W1196" s="390"/>
      <c r="X1196" s="390"/>
      <c r="Y1196" s="390"/>
    </row>
    <row r="1197" spans="1:25" ht="15" customHeight="1">
      <c r="A1197" s="390"/>
      <c r="B1197" s="390"/>
      <c r="C1197" s="390"/>
      <c r="D1197" s="390"/>
      <c r="E1197" s="390"/>
      <c r="F1197" s="390"/>
      <c r="G1197" s="390"/>
      <c r="H1197" s="390"/>
      <c r="I1197" s="390"/>
      <c r="J1197" s="390"/>
      <c r="K1197" s="390"/>
      <c r="L1197" s="390"/>
      <c r="M1197" s="390"/>
      <c r="N1197" s="390"/>
      <c r="O1197" s="390"/>
      <c r="P1197" s="390"/>
      <c r="Q1197" s="390"/>
      <c r="R1197" s="390"/>
      <c r="S1197" s="390"/>
      <c r="T1197" s="390"/>
      <c r="U1197" s="390"/>
      <c r="V1197" s="390"/>
      <c r="W1197" s="390"/>
      <c r="X1197" s="390"/>
      <c r="Y1197" s="390"/>
    </row>
    <row r="1198" spans="1:25" ht="15" customHeight="1">
      <c r="A1198" s="390"/>
      <c r="B1198" s="390"/>
      <c r="C1198" s="390"/>
      <c r="D1198" s="390"/>
      <c r="E1198" s="390"/>
      <c r="F1198" s="390"/>
      <c r="G1198" s="390"/>
      <c r="H1198" s="390"/>
      <c r="I1198" s="390"/>
      <c r="J1198" s="390"/>
      <c r="K1198" s="390"/>
      <c r="L1198" s="390"/>
      <c r="M1198" s="390"/>
      <c r="N1198" s="390"/>
      <c r="O1198" s="390"/>
      <c r="P1198" s="390"/>
      <c r="Q1198" s="390"/>
      <c r="R1198" s="390"/>
      <c r="S1198" s="390"/>
      <c r="T1198" s="390"/>
      <c r="U1198" s="390"/>
      <c r="V1198" s="390"/>
      <c r="W1198" s="390"/>
      <c r="X1198" s="390"/>
      <c r="Y1198" s="390"/>
    </row>
    <row r="1199" spans="1:25" ht="15" customHeight="1">
      <c r="A1199" s="390"/>
      <c r="B1199" s="390"/>
      <c r="C1199" s="390"/>
      <c r="D1199" s="390"/>
      <c r="E1199" s="390"/>
      <c r="F1199" s="390"/>
      <c r="G1199" s="390"/>
      <c r="H1199" s="390"/>
      <c r="I1199" s="390"/>
      <c r="J1199" s="390"/>
      <c r="K1199" s="390"/>
      <c r="L1199" s="390"/>
      <c r="M1199" s="390"/>
      <c r="N1199" s="390"/>
      <c r="O1199" s="390"/>
      <c r="P1199" s="390"/>
      <c r="Q1199" s="390"/>
      <c r="R1199" s="390"/>
      <c r="S1199" s="390"/>
      <c r="T1199" s="390"/>
      <c r="U1199" s="390"/>
      <c r="V1199" s="390"/>
      <c r="W1199" s="390"/>
      <c r="X1199" s="390"/>
      <c r="Y1199" s="390"/>
    </row>
    <row r="1200" spans="1:25" ht="15" customHeight="1">
      <c r="A1200" s="390"/>
      <c r="B1200" s="390"/>
      <c r="C1200" s="390"/>
      <c r="D1200" s="390"/>
      <c r="E1200" s="390"/>
      <c r="F1200" s="390"/>
      <c r="G1200" s="390"/>
      <c r="H1200" s="390"/>
      <c r="I1200" s="390"/>
      <c r="J1200" s="390"/>
      <c r="K1200" s="390"/>
      <c r="L1200" s="390"/>
      <c r="M1200" s="390"/>
      <c r="N1200" s="390"/>
      <c r="O1200" s="390"/>
      <c r="P1200" s="390"/>
      <c r="Q1200" s="390"/>
      <c r="R1200" s="390"/>
      <c r="S1200" s="390"/>
      <c r="T1200" s="390"/>
      <c r="U1200" s="390"/>
      <c r="V1200" s="390"/>
      <c r="W1200" s="390"/>
      <c r="X1200" s="390"/>
      <c r="Y1200" s="390"/>
    </row>
    <row r="1201" spans="1:25" ht="15" customHeight="1">
      <c r="A1201" s="390"/>
      <c r="B1201" s="390"/>
      <c r="C1201" s="390"/>
      <c r="D1201" s="390"/>
      <c r="E1201" s="390"/>
      <c r="F1201" s="390"/>
      <c r="G1201" s="390"/>
      <c r="H1201" s="390"/>
      <c r="I1201" s="390"/>
      <c r="J1201" s="390"/>
      <c r="K1201" s="390"/>
      <c r="L1201" s="390"/>
      <c r="M1201" s="390"/>
      <c r="N1201" s="390"/>
      <c r="O1201" s="390"/>
      <c r="P1201" s="390"/>
      <c r="Q1201" s="390"/>
      <c r="R1201" s="390"/>
      <c r="S1201" s="390"/>
      <c r="T1201" s="390"/>
      <c r="U1201" s="390"/>
      <c r="V1201" s="390"/>
      <c r="W1201" s="390"/>
      <c r="X1201" s="390"/>
      <c r="Y1201" s="390"/>
    </row>
    <row r="1202" spans="1:25" ht="15" customHeight="1">
      <c r="A1202" s="390"/>
      <c r="B1202" s="390"/>
      <c r="C1202" s="390"/>
      <c r="D1202" s="390"/>
      <c r="E1202" s="390"/>
      <c r="F1202" s="390"/>
      <c r="G1202" s="390"/>
      <c r="H1202" s="390"/>
      <c r="I1202" s="390"/>
      <c r="J1202" s="390"/>
      <c r="K1202" s="390"/>
      <c r="L1202" s="390"/>
      <c r="M1202" s="390"/>
      <c r="N1202" s="390"/>
      <c r="O1202" s="390"/>
      <c r="P1202" s="390"/>
      <c r="Q1202" s="390"/>
      <c r="R1202" s="390"/>
      <c r="S1202" s="390"/>
      <c r="T1202" s="390"/>
      <c r="U1202" s="390"/>
      <c r="V1202" s="390"/>
      <c r="W1202" s="390"/>
      <c r="X1202" s="390"/>
      <c r="Y1202" s="390"/>
    </row>
    <row r="1203" spans="1:25" ht="15" customHeight="1">
      <c r="A1203" s="390"/>
      <c r="B1203" s="390"/>
      <c r="C1203" s="390"/>
      <c r="D1203" s="390"/>
      <c r="E1203" s="390"/>
      <c r="F1203" s="390"/>
      <c r="G1203" s="390"/>
      <c r="H1203" s="390"/>
      <c r="I1203" s="390"/>
      <c r="J1203" s="390"/>
      <c r="K1203" s="390"/>
      <c r="L1203" s="390"/>
      <c r="M1203" s="390"/>
      <c r="N1203" s="390"/>
      <c r="O1203" s="390"/>
      <c r="P1203" s="390"/>
      <c r="Q1203" s="390"/>
      <c r="R1203" s="390"/>
      <c r="S1203" s="390"/>
      <c r="T1203" s="390"/>
      <c r="U1203" s="390"/>
      <c r="V1203" s="390"/>
      <c r="W1203" s="390"/>
      <c r="X1203" s="390"/>
      <c r="Y1203" s="390"/>
    </row>
    <row r="1204" spans="1:25" ht="15" customHeight="1">
      <c r="A1204" s="390"/>
      <c r="B1204" s="390"/>
      <c r="C1204" s="390"/>
      <c r="D1204" s="390"/>
      <c r="E1204" s="390"/>
      <c r="F1204" s="390"/>
      <c r="G1204" s="390"/>
      <c r="H1204" s="390"/>
      <c r="I1204" s="390"/>
      <c r="J1204" s="390"/>
      <c r="K1204" s="390"/>
      <c r="L1204" s="390"/>
      <c r="M1204" s="390"/>
      <c r="N1204" s="390"/>
      <c r="O1204" s="390"/>
      <c r="P1204" s="390"/>
      <c r="Q1204" s="390"/>
      <c r="R1204" s="390"/>
      <c r="S1204" s="390"/>
      <c r="T1204" s="390"/>
      <c r="U1204" s="390"/>
      <c r="V1204" s="390"/>
      <c r="W1204" s="390"/>
      <c r="X1204" s="390"/>
      <c r="Y1204" s="390"/>
    </row>
    <row r="1205" spans="1:25" ht="15" customHeight="1">
      <c r="A1205" s="390"/>
      <c r="B1205" s="390"/>
      <c r="C1205" s="390"/>
      <c r="D1205" s="390"/>
      <c r="E1205" s="390"/>
      <c r="F1205" s="390"/>
      <c r="G1205" s="390"/>
      <c r="H1205" s="390"/>
      <c r="I1205" s="390"/>
      <c r="J1205" s="390"/>
      <c r="K1205" s="390"/>
      <c r="L1205" s="390"/>
      <c r="M1205" s="390"/>
      <c r="N1205" s="390"/>
      <c r="O1205" s="390"/>
      <c r="P1205" s="390"/>
      <c r="Q1205" s="390"/>
      <c r="R1205" s="390"/>
      <c r="S1205" s="390"/>
      <c r="T1205" s="390"/>
      <c r="U1205" s="390"/>
      <c r="V1205" s="390"/>
      <c r="W1205" s="390"/>
      <c r="X1205" s="390"/>
      <c r="Y1205" s="390"/>
    </row>
    <row r="1206" spans="1:25" ht="15" customHeight="1">
      <c r="A1206" s="390"/>
      <c r="B1206" s="390"/>
      <c r="C1206" s="390"/>
      <c r="D1206" s="390"/>
      <c r="E1206" s="390"/>
      <c r="F1206" s="390"/>
      <c r="G1206" s="390"/>
      <c r="H1206" s="390"/>
      <c r="I1206" s="390"/>
      <c r="J1206" s="390"/>
      <c r="K1206" s="390"/>
      <c r="L1206" s="390"/>
      <c r="M1206" s="390"/>
      <c r="N1206" s="390"/>
      <c r="O1206" s="390"/>
      <c r="P1206" s="390"/>
      <c r="Q1206" s="390"/>
      <c r="R1206" s="390"/>
      <c r="S1206" s="390"/>
      <c r="T1206" s="390"/>
      <c r="U1206" s="390"/>
      <c r="V1206" s="390"/>
      <c r="W1206" s="390"/>
      <c r="X1206" s="390"/>
      <c r="Y1206" s="390"/>
    </row>
    <row r="1207" spans="1:25" ht="15" customHeight="1">
      <c r="A1207" s="390"/>
      <c r="B1207" s="390"/>
      <c r="C1207" s="390"/>
      <c r="D1207" s="390"/>
      <c r="E1207" s="390"/>
      <c r="F1207" s="390"/>
      <c r="G1207" s="390"/>
      <c r="H1207" s="390"/>
      <c r="I1207" s="390"/>
      <c r="J1207" s="390"/>
      <c r="K1207" s="390"/>
      <c r="L1207" s="390"/>
      <c r="M1207" s="390"/>
      <c r="N1207" s="390"/>
      <c r="O1207" s="390"/>
      <c r="P1207" s="390"/>
      <c r="Q1207" s="390"/>
      <c r="R1207" s="390"/>
      <c r="S1207" s="390"/>
      <c r="T1207" s="390"/>
      <c r="U1207" s="390"/>
      <c r="V1207" s="390"/>
      <c r="W1207" s="390"/>
      <c r="X1207" s="390"/>
      <c r="Y1207" s="390"/>
    </row>
    <row r="1208" spans="1:25" ht="15" customHeight="1">
      <c r="A1208" s="390"/>
      <c r="B1208" s="390"/>
      <c r="C1208" s="390"/>
      <c r="D1208" s="390"/>
      <c r="E1208" s="390"/>
      <c r="F1208" s="390"/>
      <c r="G1208" s="390"/>
      <c r="H1208" s="390"/>
      <c r="I1208" s="390"/>
      <c r="J1208" s="390"/>
      <c r="K1208" s="390"/>
      <c r="L1208" s="390"/>
      <c r="M1208" s="390"/>
      <c r="N1208" s="390"/>
      <c r="O1208" s="390"/>
      <c r="P1208" s="390"/>
      <c r="Q1208" s="390"/>
      <c r="R1208" s="390"/>
      <c r="S1208" s="390"/>
      <c r="T1208" s="390"/>
      <c r="U1208" s="390"/>
      <c r="V1208" s="390"/>
      <c r="W1208" s="390"/>
      <c r="X1208" s="390"/>
      <c r="Y1208" s="390"/>
    </row>
    <row r="1209" spans="1:25" ht="15" customHeight="1">
      <c r="A1209" s="390"/>
      <c r="B1209" s="390"/>
      <c r="C1209" s="390"/>
      <c r="D1209" s="390"/>
      <c r="E1209" s="390"/>
      <c r="F1209" s="390"/>
      <c r="G1209" s="390"/>
      <c r="H1209" s="390"/>
      <c r="I1209" s="390"/>
      <c r="J1209" s="390"/>
      <c r="K1209" s="390"/>
      <c r="L1209" s="390"/>
      <c r="M1209" s="390"/>
      <c r="N1209" s="390"/>
      <c r="O1209" s="390"/>
      <c r="P1209" s="390"/>
      <c r="Q1209" s="390"/>
      <c r="R1209" s="390"/>
      <c r="S1209" s="390"/>
      <c r="T1209" s="390"/>
      <c r="U1209" s="390"/>
      <c r="V1209" s="390"/>
      <c r="W1209" s="390"/>
      <c r="X1209" s="390"/>
      <c r="Y1209" s="390"/>
    </row>
  </sheetData>
  <sheetProtection algorithmName="SHA-512" hashValue="VhysWl3e9/1QnvdzLvxOKitmJdZLyZXgBT6+ypJyzCCyJa2mu+nHgUDb1b2Ksaa7YSBsLeKRWvX+5GiRnmCZrQ==" saltValue="jw8NUQ/04OTZvRLUQxz8BA==" spinCount="100000" sheet="1" objects="1" scenarios="1" sort="0" autoFilter="0" pivotTables="0"/>
  <mergeCells count="20">
    <mergeCell ref="B17:D17"/>
    <mergeCell ref="B18:D18"/>
    <mergeCell ref="B11:D11"/>
    <mergeCell ref="B12:D12"/>
    <mergeCell ref="B16:D16"/>
    <mergeCell ref="B54:D54"/>
    <mergeCell ref="B51:D51"/>
    <mergeCell ref="B52:D52"/>
    <mergeCell ref="B31:D31"/>
    <mergeCell ref="B28:D28"/>
    <mergeCell ref="B34:J34"/>
    <mergeCell ref="B53:D53"/>
    <mergeCell ref="B41:D41"/>
    <mergeCell ref="B42:D42"/>
    <mergeCell ref="B46:D46"/>
    <mergeCell ref="B47:D47"/>
    <mergeCell ref="E52:E54"/>
    <mergeCell ref="B38:D38"/>
    <mergeCell ref="B39:D39"/>
    <mergeCell ref="B40:D40"/>
  </mergeCells>
  <hyperlinks>
    <hyperlink ref="B4" location="'Cover Page &amp; Directory'!A1" display="Directory" xr:uid="{6ED37923-53CD-406C-83A1-EDB14245E43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55604-0CAD-4EAF-9C72-92576EDEB08D}">
  <dimension ref="A1:Z942"/>
  <sheetViews>
    <sheetView showGridLines="0" zoomScale="60" zoomScaleNormal="60" workbookViewId="0">
      <selection activeCell="A9" sqref="A9"/>
    </sheetView>
  </sheetViews>
  <sheetFormatPr defaultColWidth="12.625" defaultRowHeight="15" customHeight="1"/>
  <cols>
    <col min="1" max="1" width="7.625" style="2" customWidth="1"/>
    <col min="2" max="2" width="40.625" style="2" customWidth="1"/>
    <col min="3" max="3" width="45.625" style="2" customWidth="1"/>
    <col min="4" max="6" width="45.625" style="6" customWidth="1"/>
    <col min="7" max="8" width="45.625" style="2" customWidth="1"/>
    <col min="9" max="9" width="30.75" style="2" customWidth="1"/>
    <col min="10" max="10" width="33.375" style="2" customWidth="1"/>
    <col min="11" max="11" width="23.875" style="2" customWidth="1"/>
    <col min="12" max="26" width="7.625" style="2" customWidth="1"/>
    <col min="27" max="16384" width="12.625" style="2"/>
  </cols>
  <sheetData>
    <row r="1" spans="1:26" ht="48" customHeight="1">
      <c r="A1" s="104"/>
      <c r="B1" s="104"/>
      <c r="C1" s="104"/>
      <c r="D1" s="104"/>
      <c r="E1" s="104"/>
      <c r="F1" s="389"/>
      <c r="G1" s="389"/>
      <c r="H1" s="389"/>
      <c r="I1" s="389"/>
      <c r="J1" s="390"/>
      <c r="K1" s="390"/>
      <c r="L1" s="390"/>
      <c r="M1" s="390"/>
      <c r="N1" s="390"/>
      <c r="O1" s="390"/>
      <c r="P1" s="390"/>
      <c r="Q1" s="390"/>
      <c r="R1" s="390"/>
      <c r="S1" s="390"/>
      <c r="T1" s="390"/>
      <c r="U1" s="390"/>
      <c r="V1" s="390"/>
      <c r="W1" s="390"/>
      <c r="X1" s="390"/>
      <c r="Y1" s="390"/>
      <c r="Z1" s="390"/>
    </row>
    <row r="2" spans="1:26" ht="24" customHeight="1">
      <c r="A2" s="124"/>
      <c r="B2" s="125" t="s">
        <v>13</v>
      </c>
      <c r="C2" s="124"/>
      <c r="D2" s="124"/>
      <c r="E2" s="105"/>
      <c r="F2" s="391"/>
      <c r="G2" s="391"/>
      <c r="H2" s="391"/>
      <c r="I2" s="391"/>
      <c r="J2" s="390"/>
      <c r="K2" s="390"/>
      <c r="L2" s="390"/>
      <c r="M2" s="390"/>
      <c r="N2" s="390"/>
      <c r="O2" s="390"/>
      <c r="P2" s="390"/>
      <c r="Q2" s="390"/>
      <c r="R2" s="390"/>
      <c r="S2" s="390"/>
      <c r="T2" s="390"/>
      <c r="U2" s="390"/>
      <c r="V2" s="390"/>
      <c r="W2" s="390"/>
      <c r="X2" s="390"/>
      <c r="Y2" s="390"/>
      <c r="Z2" s="390"/>
    </row>
    <row r="3" spans="1:26" ht="15" customHeight="1">
      <c r="A3" s="37"/>
      <c r="B3" s="38"/>
      <c r="C3" s="39"/>
      <c r="D3" s="7"/>
      <c r="E3" s="393"/>
      <c r="F3"/>
      <c r="G3" s="390"/>
      <c r="H3" s="390"/>
      <c r="I3" s="390"/>
      <c r="J3" s="390"/>
      <c r="K3" s="390"/>
      <c r="L3" s="390"/>
      <c r="M3" s="390"/>
      <c r="N3" s="390"/>
      <c r="O3" s="390"/>
      <c r="P3" s="390"/>
      <c r="Q3" s="390"/>
      <c r="R3" s="390"/>
      <c r="S3" s="390"/>
      <c r="T3" s="390"/>
      <c r="U3" s="390"/>
      <c r="V3" s="390"/>
      <c r="W3" s="390"/>
      <c r="X3" s="390"/>
      <c r="Y3" s="390"/>
      <c r="Z3" s="390"/>
    </row>
    <row r="4" spans="1:26" ht="23.1" customHeight="1">
      <c r="A4" s="35"/>
      <c r="B4" s="43" t="s">
        <v>1</v>
      </c>
      <c r="C4" s="43"/>
      <c r="D4" s="43"/>
      <c r="E4" s="43"/>
      <c r="F4" s="43"/>
      <c r="G4" s="43"/>
      <c r="H4" s="43"/>
      <c r="I4" s="43"/>
      <c r="J4" s="390"/>
      <c r="K4" s="390"/>
      <c r="L4" s="390"/>
      <c r="M4" s="390"/>
      <c r="N4" s="390"/>
      <c r="O4" s="390"/>
      <c r="P4" s="390"/>
      <c r="Q4" s="390"/>
      <c r="R4" s="390"/>
      <c r="S4" s="390"/>
      <c r="T4" s="390"/>
      <c r="U4" s="390"/>
      <c r="V4" s="390"/>
      <c r="W4" s="390"/>
      <c r="X4" s="390"/>
      <c r="Y4" s="390"/>
      <c r="Z4" s="390"/>
    </row>
    <row r="5" spans="1:26" ht="15" customHeight="1">
      <c r="A5" s="35"/>
      <c r="B5" s="44"/>
      <c r="C5" s="36"/>
      <c r="D5" s="7"/>
      <c r="E5" s="393"/>
      <c r="F5"/>
      <c r="G5" s="390"/>
      <c r="H5" s="390"/>
      <c r="I5" s="390"/>
      <c r="J5" s="390"/>
      <c r="K5" s="390"/>
      <c r="L5" s="390"/>
      <c r="M5" s="390"/>
      <c r="N5" s="390"/>
      <c r="O5" s="390"/>
      <c r="P5" s="390"/>
      <c r="Q5" s="390"/>
      <c r="R5" s="390"/>
      <c r="S5" s="390"/>
      <c r="T5" s="390"/>
      <c r="U5" s="390"/>
      <c r="V5" s="390"/>
      <c r="W5" s="390"/>
      <c r="X5" s="390"/>
      <c r="Y5" s="390"/>
      <c r="Z5" s="390"/>
    </row>
    <row r="6" spans="1:26" ht="15" customHeight="1">
      <c r="A6" s="35"/>
      <c r="B6" s="106" t="s">
        <v>1172</v>
      </c>
      <c r="C6" s="107"/>
      <c r="D6" s="107"/>
      <c r="E6" s="107"/>
      <c r="F6" s="107"/>
      <c r="G6" s="107"/>
      <c r="H6" s="107"/>
      <c r="I6" s="107"/>
      <c r="J6" s="390"/>
      <c r="K6" s="390"/>
      <c r="L6" s="390"/>
      <c r="M6" s="390"/>
      <c r="N6" s="390"/>
      <c r="O6" s="390"/>
      <c r="P6" s="390"/>
      <c r="Q6" s="390"/>
      <c r="R6" s="390"/>
      <c r="S6" s="390"/>
      <c r="T6" s="390"/>
      <c r="U6" s="390"/>
      <c r="V6" s="390"/>
      <c r="W6" s="390"/>
      <c r="X6" s="390"/>
      <c r="Y6" s="390"/>
      <c r="Z6" s="390"/>
    </row>
    <row r="7" spans="1:26" ht="15" customHeight="1">
      <c r="A7" s="35"/>
      <c r="B7" s="108"/>
      <c r="C7" s="392"/>
      <c r="D7" s="392"/>
      <c r="E7" s="392"/>
      <c r="F7" s="392"/>
      <c r="G7" s="392"/>
      <c r="H7" s="392"/>
      <c r="I7" s="392"/>
      <c r="J7" s="390"/>
      <c r="K7" s="390"/>
      <c r="L7" s="390"/>
      <c r="M7" s="390"/>
      <c r="N7" s="390"/>
      <c r="O7" s="390"/>
      <c r="P7" s="390"/>
      <c r="Q7" s="390"/>
      <c r="R7" s="390"/>
      <c r="S7" s="390"/>
      <c r="T7" s="390"/>
      <c r="U7" s="390"/>
      <c r="V7" s="390"/>
      <c r="W7" s="390"/>
      <c r="X7" s="390"/>
      <c r="Y7" s="390"/>
      <c r="Z7" s="390"/>
    </row>
    <row r="8" spans="1:26" ht="15" customHeight="1">
      <c r="A8" s="35"/>
      <c r="B8" s="44"/>
      <c r="C8" s="36"/>
      <c r="D8" s="7"/>
      <c r="E8" s="393"/>
      <c r="F8"/>
      <c r="G8" s="390"/>
      <c r="H8" s="390"/>
      <c r="I8" s="390"/>
      <c r="J8" s="390"/>
      <c r="K8" s="390"/>
      <c r="L8" s="390"/>
      <c r="M8" s="390"/>
      <c r="N8" s="390"/>
      <c r="O8" s="390"/>
      <c r="P8" s="390"/>
      <c r="Q8" s="390"/>
      <c r="R8" s="390"/>
      <c r="S8" s="390"/>
      <c r="T8" s="390"/>
      <c r="U8" s="390"/>
      <c r="V8" s="390"/>
      <c r="W8" s="390"/>
      <c r="X8" s="390"/>
      <c r="Y8" s="390"/>
      <c r="Z8" s="390"/>
    </row>
    <row r="9" spans="1:26" customFormat="1" ht="32.1" customHeight="1" thickBot="1">
      <c r="B9" s="122" t="s">
        <v>132</v>
      </c>
      <c r="C9" s="109"/>
      <c r="D9" s="109"/>
      <c r="E9" s="109"/>
      <c r="F9" s="109"/>
      <c r="G9" s="109"/>
      <c r="H9" s="109"/>
      <c r="I9" s="109"/>
    </row>
    <row r="10" spans="1:26" customFormat="1" ht="26.1" customHeight="1" thickBot="1">
      <c r="B10" s="115" t="s">
        <v>131</v>
      </c>
      <c r="C10" s="110" t="s">
        <v>255</v>
      </c>
      <c r="D10" s="110" t="s">
        <v>256</v>
      </c>
      <c r="E10" s="110" t="s">
        <v>257</v>
      </c>
      <c r="F10" s="110" t="s">
        <v>258</v>
      </c>
      <c r="G10" s="110" t="s">
        <v>259</v>
      </c>
      <c r="H10" s="110" t="s">
        <v>260</v>
      </c>
      <c r="I10" s="176" t="s">
        <v>261</v>
      </c>
    </row>
    <row r="11" spans="1:26" customFormat="1" ht="198.75" customHeight="1">
      <c r="A11" s="581"/>
      <c r="B11" s="99" t="s">
        <v>1173</v>
      </c>
      <c r="C11" s="374" t="s">
        <v>322</v>
      </c>
      <c r="D11" s="139" t="s">
        <v>1174</v>
      </c>
      <c r="E11" s="134" t="s">
        <v>1175</v>
      </c>
      <c r="F11" s="134" t="s">
        <v>1176</v>
      </c>
      <c r="G11" s="374" t="s">
        <v>322</v>
      </c>
      <c r="H11" s="374" t="s">
        <v>322</v>
      </c>
      <c r="I11" s="432"/>
    </row>
    <row r="12" spans="1:26" customFormat="1" ht="230.25" customHeight="1">
      <c r="A12" s="581"/>
      <c r="B12" s="23" t="s">
        <v>1177</v>
      </c>
      <c r="C12" s="375" t="s">
        <v>322</v>
      </c>
      <c r="D12" s="292" t="s">
        <v>1178</v>
      </c>
      <c r="E12" s="143" t="s">
        <v>1179</v>
      </c>
      <c r="F12" s="143" t="s">
        <v>754</v>
      </c>
      <c r="G12" s="374" t="s">
        <v>322</v>
      </c>
      <c r="H12" s="374" t="s">
        <v>322</v>
      </c>
      <c r="I12" s="432"/>
    </row>
    <row r="13" spans="1:26" customFormat="1" ht="71.25">
      <c r="B13" s="27" t="s">
        <v>1180</v>
      </c>
      <c r="C13" s="374" t="s">
        <v>322</v>
      </c>
      <c r="D13" s="139" t="s">
        <v>756</v>
      </c>
      <c r="E13" s="134" t="s">
        <v>1181</v>
      </c>
      <c r="F13" s="134" t="s">
        <v>1182</v>
      </c>
      <c r="G13" s="139" t="s">
        <v>1182</v>
      </c>
      <c r="H13" s="374" t="s">
        <v>322</v>
      </c>
      <c r="I13" s="432"/>
    </row>
    <row r="14" spans="1:26" customFormat="1" ht="14.25" customHeight="1" thickBot="1">
      <c r="B14" s="10"/>
      <c r="C14" s="7"/>
      <c r="D14" s="7"/>
    </row>
    <row r="15" spans="1:26" s="12" customFormat="1" ht="18.600000000000001" customHeight="1" thickBot="1">
      <c r="A15" s="390"/>
      <c r="B15" s="122" t="s">
        <v>1183</v>
      </c>
      <c r="C15" s="122"/>
      <c r="D15" s="109"/>
      <c r="E15" s="109"/>
      <c r="F15" s="109"/>
      <c r="G15" s="109"/>
      <c r="H15" s="109"/>
      <c r="I15" s="109"/>
      <c r="J15" s="296"/>
      <c r="K15" s="297"/>
      <c r="L15" s="390"/>
      <c r="M15" s="390"/>
      <c r="N15" s="390"/>
      <c r="O15" s="390"/>
      <c r="P15" s="390"/>
      <c r="Q15" s="390"/>
      <c r="R15" s="390"/>
      <c r="S15" s="390"/>
      <c r="T15" s="390"/>
      <c r="U15" s="390"/>
      <c r="V15" s="390"/>
      <c r="W15" s="390"/>
      <c r="X15" s="390"/>
      <c r="Y15" s="390"/>
      <c r="Z15" s="390"/>
    </row>
    <row r="16" spans="1:26" s="12" customFormat="1" ht="20.25" customHeight="1" thickBot="1">
      <c r="A16" s="390"/>
      <c r="B16" s="115" t="s">
        <v>209</v>
      </c>
      <c r="C16" s="110"/>
      <c r="D16" s="110" t="s">
        <v>255</v>
      </c>
      <c r="E16" s="110" t="s">
        <v>256</v>
      </c>
      <c r="F16" s="110" t="s">
        <v>257</v>
      </c>
      <c r="G16" s="110" t="s">
        <v>258</v>
      </c>
      <c r="H16" s="110" t="s">
        <v>259</v>
      </c>
      <c r="I16" s="110" t="s">
        <v>260</v>
      </c>
      <c r="J16" s="176" t="s">
        <v>261</v>
      </c>
      <c r="K16" s="177" t="s">
        <v>321</v>
      </c>
      <c r="L16" s="390"/>
      <c r="M16" s="390"/>
      <c r="N16" s="390"/>
      <c r="O16" s="390"/>
      <c r="P16" s="390"/>
      <c r="Q16" s="390"/>
      <c r="R16" s="390"/>
      <c r="S16" s="390"/>
      <c r="T16" s="390"/>
      <c r="U16" s="390"/>
      <c r="V16" s="390"/>
      <c r="W16" s="390"/>
      <c r="X16" s="390"/>
      <c r="Y16" s="390"/>
      <c r="Z16" s="390"/>
    </row>
    <row r="17" spans="1:26" s="12" customFormat="1" ht="28.5" customHeight="1">
      <c r="A17" s="390"/>
      <c r="B17" s="498" t="s">
        <v>1184</v>
      </c>
      <c r="C17" s="85" t="s">
        <v>1185</v>
      </c>
      <c r="D17" s="433">
        <f>129/731</f>
        <v>0.17647058823529413</v>
      </c>
      <c r="E17" s="433">
        <f>522/1714</f>
        <v>0.30455075845974328</v>
      </c>
      <c r="F17" s="433">
        <f>756/5124</f>
        <v>0.14754098360655737</v>
      </c>
      <c r="G17" s="433">
        <f>162/1274</f>
        <v>0.1271585557299843</v>
      </c>
      <c r="H17" s="433">
        <v>0</v>
      </c>
      <c r="I17" s="144">
        <v>0</v>
      </c>
      <c r="J17" s="298">
        <f>1569/8962</f>
        <v>0.17507252845347021</v>
      </c>
      <c r="K17" s="299">
        <f>1637/5288</f>
        <v>0.30956883509833588</v>
      </c>
      <c r="L17" s="390"/>
      <c r="M17" s="390"/>
      <c r="N17" s="390"/>
      <c r="O17" s="390"/>
      <c r="P17" s="390"/>
      <c r="Q17" s="390"/>
      <c r="R17" s="390"/>
      <c r="S17" s="390"/>
      <c r="T17" s="390"/>
      <c r="U17" s="390"/>
      <c r="V17" s="390"/>
      <c r="W17" s="390"/>
      <c r="X17" s="390"/>
      <c r="Y17" s="390"/>
      <c r="Z17" s="390"/>
    </row>
    <row r="18" spans="1:26" s="12" customFormat="1" ht="35.25" customHeight="1">
      <c r="A18" s="390"/>
      <c r="B18" s="584"/>
      <c r="C18" s="85" t="s">
        <v>349</v>
      </c>
      <c r="D18" s="433">
        <f>12/83</f>
        <v>0.14457831325301204</v>
      </c>
      <c r="E18" s="433">
        <f>23/60</f>
        <v>0.38333333333333336</v>
      </c>
      <c r="F18" s="433">
        <f>77/406</f>
        <v>0.18965517241379309</v>
      </c>
      <c r="G18" s="433">
        <f>13/58</f>
        <v>0.22413793103448276</v>
      </c>
      <c r="H18" s="433">
        <v>0</v>
      </c>
      <c r="I18" s="144">
        <v>0</v>
      </c>
      <c r="J18" s="298">
        <f>125/621</f>
        <v>0.20128824476650564</v>
      </c>
      <c r="K18" s="299">
        <f>130/382</f>
        <v>0.34031413612565448</v>
      </c>
      <c r="L18" s="390"/>
      <c r="M18" s="390"/>
      <c r="N18" s="390"/>
      <c r="O18" s="390"/>
      <c r="P18" s="390"/>
      <c r="Q18" s="390"/>
      <c r="R18" s="390"/>
      <c r="S18" s="390"/>
      <c r="T18" s="390"/>
      <c r="U18" s="390"/>
      <c r="V18" s="390"/>
      <c r="W18" s="390"/>
      <c r="X18" s="390"/>
      <c r="Y18" s="390"/>
      <c r="Z18" s="390"/>
    </row>
    <row r="19" spans="1:26" s="12" customFormat="1" ht="181.15" customHeight="1" thickBot="1">
      <c r="A19" s="390"/>
      <c r="B19" s="100" t="s">
        <v>1186</v>
      </c>
      <c r="C19" s="295"/>
      <c r="D19" s="434" t="s">
        <v>1187</v>
      </c>
      <c r="E19" s="435" t="s">
        <v>1188</v>
      </c>
      <c r="F19" s="435" t="s">
        <v>1189</v>
      </c>
      <c r="G19" s="435" t="s">
        <v>1189</v>
      </c>
      <c r="H19" s="435" t="s">
        <v>1189</v>
      </c>
      <c r="I19" s="435" t="s">
        <v>1189</v>
      </c>
      <c r="J19" s="436"/>
      <c r="K19" s="437"/>
      <c r="L19" s="390"/>
      <c r="M19" s="390"/>
      <c r="N19" s="390"/>
      <c r="O19" s="390"/>
      <c r="P19" s="390"/>
      <c r="Q19" s="390"/>
      <c r="R19" s="390"/>
      <c r="S19" s="390"/>
      <c r="T19" s="390"/>
      <c r="U19" s="390"/>
      <c r="V19" s="390"/>
      <c r="W19" s="390"/>
      <c r="X19" s="390"/>
      <c r="Y19" s="390"/>
      <c r="Z19" s="390"/>
    </row>
    <row r="20" spans="1:26" s="12" customFormat="1" ht="14.25" customHeight="1">
      <c r="A20" s="390"/>
      <c r="B20" s="390"/>
      <c r="C20" s="390"/>
      <c r="D20" s="393"/>
      <c r="E20" s="393"/>
      <c r="F20" s="393"/>
      <c r="G20" s="390"/>
      <c r="H20" s="390"/>
      <c r="I20" s="390"/>
      <c r="J20" s="390"/>
      <c r="K20" s="390"/>
      <c r="L20" s="390"/>
      <c r="M20" s="390"/>
      <c r="N20" s="390"/>
      <c r="O20" s="390"/>
      <c r="P20" s="390"/>
      <c r="Q20" s="390"/>
      <c r="R20" s="390"/>
      <c r="S20" s="390"/>
      <c r="T20" s="390"/>
      <c r="U20" s="390"/>
      <c r="V20" s="390"/>
      <c r="W20" s="390"/>
      <c r="X20" s="390"/>
      <c r="Y20" s="390"/>
      <c r="Z20" s="390"/>
    </row>
    <row r="21" spans="1:26" s="12" customFormat="1" ht="14.25" customHeight="1" thickBot="1">
      <c r="A21" s="390"/>
      <c r="B21" s="122" t="s">
        <v>213</v>
      </c>
      <c r="C21" s="122"/>
      <c r="D21" s="109"/>
      <c r="E21" s="109"/>
      <c r="F21" s="109"/>
      <c r="G21" s="109"/>
      <c r="H21" s="109"/>
      <c r="I21" s="109"/>
      <c r="J21" s="109"/>
      <c r="K21" s="390"/>
      <c r="L21" s="390"/>
      <c r="M21" s="390"/>
      <c r="N21" s="390"/>
      <c r="O21" s="390"/>
      <c r="P21" s="390"/>
      <c r="Q21" s="390"/>
      <c r="R21" s="390"/>
      <c r="S21" s="390"/>
      <c r="T21" s="390"/>
      <c r="U21" s="390"/>
      <c r="V21" s="390"/>
      <c r="W21" s="390"/>
      <c r="X21" s="390"/>
      <c r="Y21" s="390"/>
      <c r="Z21" s="390"/>
    </row>
    <row r="22" spans="1:26" s="12" customFormat="1" ht="14.25" customHeight="1" thickBot="1">
      <c r="A22" s="390"/>
      <c r="B22" s="115" t="s">
        <v>212</v>
      </c>
      <c r="C22" s="110"/>
      <c r="D22" s="110" t="s">
        <v>255</v>
      </c>
      <c r="E22" s="110" t="s">
        <v>256</v>
      </c>
      <c r="F22" s="110" t="s">
        <v>257</v>
      </c>
      <c r="G22" s="110" t="s">
        <v>258</v>
      </c>
      <c r="H22" s="110" t="s">
        <v>259</v>
      </c>
      <c r="I22" s="110" t="s">
        <v>260</v>
      </c>
      <c r="J22" s="176" t="s">
        <v>261</v>
      </c>
      <c r="K22" s="390"/>
      <c r="L22" s="390"/>
      <c r="M22" s="390"/>
      <c r="N22" s="390"/>
      <c r="O22" s="390"/>
      <c r="P22" s="390"/>
      <c r="Q22" s="390"/>
      <c r="R22" s="390"/>
      <c r="S22" s="390"/>
      <c r="T22" s="390"/>
      <c r="U22" s="390"/>
      <c r="V22" s="390"/>
      <c r="W22" s="390"/>
      <c r="X22" s="390"/>
      <c r="Y22" s="390"/>
      <c r="Z22" s="390"/>
    </row>
    <row r="23" spans="1:26" s="12" customFormat="1" ht="57" customHeight="1">
      <c r="A23" s="390"/>
      <c r="B23" s="501" t="s">
        <v>1190</v>
      </c>
      <c r="C23" s="501"/>
      <c r="D23" s="435" t="s">
        <v>1191</v>
      </c>
      <c r="E23" s="397" t="s">
        <v>322</v>
      </c>
      <c r="F23" s="397" t="s">
        <v>322</v>
      </c>
      <c r="G23" s="397" t="s">
        <v>322</v>
      </c>
      <c r="H23" s="397" t="s">
        <v>322</v>
      </c>
      <c r="I23" s="397" t="s">
        <v>322</v>
      </c>
      <c r="J23" s="397" t="s">
        <v>322</v>
      </c>
      <c r="K23" s="390"/>
      <c r="L23" s="390"/>
      <c r="M23" s="390"/>
      <c r="N23" s="390"/>
      <c r="O23" s="390"/>
      <c r="P23" s="390"/>
      <c r="Q23" s="390"/>
      <c r="R23" s="390"/>
      <c r="S23" s="390"/>
      <c r="T23" s="390"/>
      <c r="U23" s="390"/>
      <c r="V23" s="390"/>
      <c r="W23" s="390"/>
      <c r="X23" s="390"/>
      <c r="Y23" s="390"/>
      <c r="Z23" s="390"/>
    </row>
    <row r="24" spans="1:26" s="12" customFormat="1" ht="14.25" customHeight="1">
      <c r="A24" s="390"/>
      <c r="B24" s="390"/>
      <c r="C24" s="390"/>
      <c r="D24" s="393"/>
      <c r="E24" s="393"/>
      <c r="F24" s="393"/>
      <c r="G24" s="390"/>
      <c r="H24" s="390"/>
      <c r="I24" s="390"/>
      <c r="J24" s="390"/>
      <c r="K24" s="390"/>
      <c r="L24" s="390"/>
      <c r="M24" s="390"/>
      <c r="N24" s="390"/>
      <c r="O24" s="390"/>
      <c r="P24" s="390"/>
      <c r="Q24" s="390"/>
      <c r="R24" s="390"/>
      <c r="S24" s="390"/>
      <c r="T24" s="390"/>
      <c r="U24" s="390"/>
      <c r="V24" s="390"/>
      <c r="W24" s="390"/>
      <c r="X24" s="390"/>
      <c r="Y24" s="390"/>
      <c r="Z24" s="390"/>
    </row>
    <row r="25" spans="1:26" customFormat="1" ht="32.1" customHeight="1" thickBot="1">
      <c r="B25" s="122" t="s">
        <v>216</v>
      </c>
      <c r="C25" s="122"/>
      <c r="D25" s="109"/>
      <c r="E25" s="109"/>
      <c r="F25" s="109"/>
      <c r="G25" s="109"/>
      <c r="H25" s="109"/>
      <c r="I25" s="109"/>
      <c r="J25" s="109"/>
    </row>
    <row r="26" spans="1:26" customFormat="1" ht="26.1" customHeight="1" thickBot="1">
      <c r="B26" s="115" t="s">
        <v>215</v>
      </c>
      <c r="C26" s="115"/>
      <c r="D26" s="110" t="s">
        <v>255</v>
      </c>
      <c r="E26" s="110" t="s">
        <v>256</v>
      </c>
      <c r="F26" s="110" t="s">
        <v>257</v>
      </c>
      <c r="G26" s="110" t="s">
        <v>258</v>
      </c>
      <c r="H26" s="110" t="s">
        <v>259</v>
      </c>
      <c r="I26" s="110" t="s">
        <v>260</v>
      </c>
      <c r="J26" s="176" t="s">
        <v>261</v>
      </c>
    </row>
    <row r="27" spans="1:26" customFormat="1" ht="42.75">
      <c r="A27" s="581"/>
      <c r="B27" s="582" t="s">
        <v>1192</v>
      </c>
      <c r="C27" s="99" t="s">
        <v>1193</v>
      </c>
      <c r="D27" s="300">
        <v>0</v>
      </c>
      <c r="E27" s="300">
        <v>0</v>
      </c>
      <c r="F27" s="300">
        <v>0.56000000000000005</v>
      </c>
      <c r="G27" s="300">
        <v>0.83</v>
      </c>
      <c r="H27" s="341">
        <v>0</v>
      </c>
      <c r="I27" s="300" t="s">
        <v>694</v>
      </c>
      <c r="J27" s="302">
        <v>0.17</v>
      </c>
    </row>
    <row r="28" spans="1:26" customFormat="1" ht="28.5">
      <c r="A28" s="581"/>
      <c r="B28" s="585"/>
      <c r="C28" s="23" t="s">
        <v>1194</v>
      </c>
      <c r="D28" s="301">
        <v>1</v>
      </c>
      <c r="E28" s="301">
        <v>1</v>
      </c>
      <c r="F28" s="301">
        <v>1</v>
      </c>
      <c r="G28" s="301">
        <v>1</v>
      </c>
      <c r="H28" s="341">
        <v>0</v>
      </c>
      <c r="I28" s="300" t="s">
        <v>694</v>
      </c>
      <c r="J28" s="302">
        <v>0.42</v>
      </c>
    </row>
    <row r="29" spans="1:26" customFormat="1" ht="28.5">
      <c r="B29" s="585"/>
      <c r="C29" s="27" t="s">
        <v>1195</v>
      </c>
      <c r="D29" s="300">
        <v>0</v>
      </c>
      <c r="E29" s="300">
        <v>0</v>
      </c>
      <c r="F29" s="300">
        <v>0</v>
      </c>
      <c r="G29" s="300">
        <v>0</v>
      </c>
      <c r="H29" s="341">
        <v>0</v>
      </c>
      <c r="I29" s="300" t="s">
        <v>694</v>
      </c>
      <c r="J29" s="302">
        <v>0</v>
      </c>
    </row>
    <row r="30" spans="1:26" customFormat="1" ht="28.5">
      <c r="A30" s="581"/>
      <c r="B30" s="585"/>
      <c r="C30" s="99" t="s">
        <v>1196</v>
      </c>
      <c r="D30" s="300">
        <v>0</v>
      </c>
      <c r="E30" s="300">
        <v>0</v>
      </c>
      <c r="F30" s="300">
        <v>0.56000000000000005</v>
      </c>
      <c r="G30" s="300">
        <v>0.83</v>
      </c>
      <c r="H30" s="341">
        <v>0.05</v>
      </c>
      <c r="I30" s="300" t="s">
        <v>694</v>
      </c>
      <c r="J30" s="302">
        <v>0.17</v>
      </c>
    </row>
    <row r="31" spans="1:26" customFormat="1" ht="28.5">
      <c r="A31" s="581"/>
      <c r="B31" s="585"/>
      <c r="C31" s="23" t="s">
        <v>1197</v>
      </c>
      <c r="D31" s="301">
        <v>0</v>
      </c>
      <c r="E31" s="301">
        <v>0</v>
      </c>
      <c r="F31" s="301">
        <v>0.56000000000000005</v>
      </c>
      <c r="G31" s="301">
        <v>0.83</v>
      </c>
      <c r="H31" s="341">
        <v>0</v>
      </c>
      <c r="I31" s="300" t="s">
        <v>694</v>
      </c>
      <c r="J31" s="302">
        <v>0.17</v>
      </c>
    </row>
    <row r="32" spans="1:26" customFormat="1" ht="42.75">
      <c r="B32" s="585"/>
      <c r="C32" s="27" t="s">
        <v>1198</v>
      </c>
      <c r="D32" s="300">
        <v>0</v>
      </c>
      <c r="E32" s="300">
        <v>0</v>
      </c>
      <c r="F32" s="300">
        <v>1</v>
      </c>
      <c r="G32" s="300">
        <v>0.83</v>
      </c>
      <c r="H32" s="341">
        <v>0</v>
      </c>
      <c r="I32" s="300" t="s">
        <v>694</v>
      </c>
      <c r="J32" s="302">
        <v>0.24</v>
      </c>
    </row>
    <row r="33" spans="1:26" customFormat="1" ht="42.75">
      <c r="A33" s="581"/>
      <c r="B33" s="585"/>
      <c r="C33" s="99" t="s">
        <v>1199</v>
      </c>
      <c r="D33" s="300">
        <v>1</v>
      </c>
      <c r="E33" s="300">
        <v>1</v>
      </c>
      <c r="F33" s="300">
        <v>1</v>
      </c>
      <c r="G33" s="300">
        <v>0.83</v>
      </c>
      <c r="H33" s="341">
        <v>1</v>
      </c>
      <c r="I33" s="300" t="s">
        <v>694</v>
      </c>
      <c r="J33" s="302">
        <v>0.42</v>
      </c>
    </row>
    <row r="34" spans="1:26" customFormat="1" ht="28.5">
      <c r="A34" s="581"/>
      <c r="B34" s="583"/>
      <c r="C34" s="23" t="s">
        <v>1200</v>
      </c>
      <c r="D34" s="301">
        <v>0</v>
      </c>
      <c r="E34" s="301">
        <v>0</v>
      </c>
      <c r="F34" s="301">
        <v>1</v>
      </c>
      <c r="G34" s="301">
        <v>0.83</v>
      </c>
      <c r="H34" s="341">
        <v>0</v>
      </c>
      <c r="I34" s="300" t="s">
        <v>694</v>
      </c>
      <c r="J34" s="302">
        <v>0.24</v>
      </c>
    </row>
    <row r="35" spans="1:26" s="12" customFormat="1" ht="14.25" customHeight="1">
      <c r="A35" s="390"/>
      <c r="B35" s="390"/>
      <c r="C35" s="390"/>
      <c r="D35" s="393"/>
      <c r="E35" s="393"/>
      <c r="F35" s="393"/>
      <c r="G35" s="390"/>
      <c r="H35" s="390"/>
      <c r="I35" s="390"/>
      <c r="J35" s="390"/>
      <c r="K35" s="390"/>
      <c r="L35" s="390"/>
      <c r="M35" s="390"/>
      <c r="N35" s="390"/>
      <c r="O35" s="390"/>
      <c r="P35" s="390"/>
      <c r="Q35" s="390"/>
      <c r="R35" s="390"/>
      <c r="S35" s="390"/>
      <c r="T35" s="390"/>
      <c r="U35" s="390"/>
      <c r="V35" s="390"/>
      <c r="W35" s="390"/>
      <c r="X35" s="390"/>
      <c r="Y35" s="390"/>
      <c r="Z35" s="390"/>
    </row>
    <row r="36" spans="1:26" customFormat="1" ht="32.1" customHeight="1" thickBot="1">
      <c r="B36" s="122" t="s">
        <v>218</v>
      </c>
      <c r="C36" s="122"/>
      <c r="D36" s="109"/>
      <c r="E36" s="109"/>
      <c r="F36" s="109"/>
      <c r="G36" s="109"/>
      <c r="H36" s="109"/>
      <c r="I36" s="109"/>
      <c r="J36" s="109"/>
    </row>
    <row r="37" spans="1:26" customFormat="1" ht="26.1" customHeight="1" thickBot="1">
      <c r="B37" s="115" t="s">
        <v>1201</v>
      </c>
      <c r="C37" s="115"/>
      <c r="D37" s="110" t="s">
        <v>255</v>
      </c>
      <c r="E37" s="110" t="s">
        <v>256</v>
      </c>
      <c r="F37" s="110" t="s">
        <v>257</v>
      </c>
      <c r="G37" s="110" t="s">
        <v>258</v>
      </c>
      <c r="H37" s="110" t="s">
        <v>259</v>
      </c>
      <c r="I37" s="110" t="s">
        <v>260</v>
      </c>
      <c r="J37" s="176" t="s">
        <v>261</v>
      </c>
    </row>
    <row r="38" spans="1:26" customFormat="1" ht="14.25">
      <c r="A38" s="581"/>
      <c r="B38" s="582" t="s">
        <v>1202</v>
      </c>
      <c r="C38" s="99" t="s">
        <v>1203</v>
      </c>
      <c r="D38" s="303">
        <v>11</v>
      </c>
      <c r="E38" s="303">
        <v>0</v>
      </c>
      <c r="F38" s="303">
        <v>0</v>
      </c>
      <c r="G38" s="303">
        <v>0</v>
      </c>
      <c r="H38" s="303">
        <v>0</v>
      </c>
      <c r="I38" s="303">
        <v>0</v>
      </c>
      <c r="J38" s="306">
        <v>12</v>
      </c>
    </row>
    <row r="39" spans="1:26" customFormat="1" ht="28.5">
      <c r="A39" s="581"/>
      <c r="B39" s="583"/>
      <c r="C39" s="23" t="s">
        <v>1204</v>
      </c>
      <c r="D39" s="305" t="s">
        <v>1205</v>
      </c>
      <c r="E39" s="304" t="s">
        <v>694</v>
      </c>
      <c r="F39" s="304" t="s">
        <v>694</v>
      </c>
      <c r="G39" s="304" t="s">
        <v>694</v>
      </c>
      <c r="H39" s="304" t="s">
        <v>694</v>
      </c>
      <c r="I39" s="304" t="s">
        <v>694</v>
      </c>
      <c r="J39" s="307"/>
    </row>
    <row r="40" spans="1:26" s="12" customFormat="1" ht="14.25" customHeight="1">
      <c r="A40" s="390"/>
      <c r="B40" s="390"/>
      <c r="C40" s="390"/>
      <c r="D40" s="393"/>
      <c r="E40" s="393"/>
      <c r="F40" s="393"/>
      <c r="G40" s="390"/>
      <c r="H40" s="390"/>
      <c r="I40" s="390"/>
      <c r="J40" s="390"/>
      <c r="K40" s="390"/>
      <c r="L40" s="390"/>
      <c r="M40" s="390"/>
      <c r="N40" s="390"/>
      <c r="O40" s="390"/>
      <c r="P40" s="390"/>
      <c r="Q40" s="390"/>
      <c r="R40" s="390"/>
      <c r="S40" s="390"/>
      <c r="T40" s="390"/>
      <c r="U40" s="390"/>
      <c r="V40" s="390"/>
      <c r="W40" s="390"/>
      <c r="X40" s="390"/>
      <c r="Y40" s="390"/>
      <c r="Z40" s="390"/>
    </row>
    <row r="41" spans="1:26" s="12" customFormat="1" ht="14.25" customHeight="1">
      <c r="A41" s="390"/>
      <c r="B41" s="390"/>
      <c r="C41" s="390"/>
      <c r="D41" s="393"/>
      <c r="E41" s="393"/>
      <c r="F41" s="393"/>
      <c r="G41" s="390"/>
      <c r="H41" s="390"/>
      <c r="I41" s="390"/>
      <c r="J41" s="390"/>
      <c r="K41" s="390"/>
      <c r="L41" s="390"/>
      <c r="M41" s="390"/>
      <c r="N41" s="390"/>
      <c r="O41" s="390"/>
      <c r="P41" s="390"/>
      <c r="Q41" s="390"/>
      <c r="R41" s="390"/>
      <c r="S41" s="390"/>
      <c r="T41" s="390"/>
      <c r="U41" s="390"/>
      <c r="V41" s="390"/>
      <c r="W41" s="390"/>
      <c r="X41" s="390"/>
      <c r="Y41" s="390"/>
      <c r="Z41" s="390"/>
    </row>
    <row r="42" spans="1:26" s="12" customFormat="1" ht="14.25" customHeight="1">
      <c r="A42" s="390"/>
      <c r="B42" s="390"/>
      <c r="C42" s="390"/>
      <c r="D42" s="393"/>
      <c r="E42" s="393"/>
      <c r="F42" s="393"/>
      <c r="G42" s="390"/>
      <c r="H42" s="390"/>
      <c r="I42" s="390"/>
      <c r="J42" s="390"/>
      <c r="K42" s="390"/>
      <c r="L42" s="390"/>
      <c r="M42" s="390"/>
      <c r="N42" s="390"/>
      <c r="O42" s="390"/>
      <c r="P42" s="390"/>
      <c r="Q42" s="390"/>
      <c r="R42" s="390"/>
      <c r="S42" s="390"/>
      <c r="T42" s="390"/>
      <c r="U42" s="390"/>
      <c r="V42" s="390"/>
      <c r="W42" s="390"/>
      <c r="X42" s="390"/>
      <c r="Y42" s="390"/>
      <c r="Z42" s="390"/>
    </row>
    <row r="43" spans="1:26" s="12" customFormat="1" ht="14.25" customHeight="1">
      <c r="A43" s="390"/>
      <c r="B43" s="390"/>
      <c r="C43" s="390"/>
      <c r="D43" s="393"/>
      <c r="E43" s="393"/>
      <c r="F43" s="393"/>
      <c r="G43" s="390"/>
      <c r="H43" s="390"/>
      <c r="I43" s="390"/>
      <c r="J43" s="390"/>
      <c r="K43" s="390"/>
      <c r="L43" s="390"/>
      <c r="M43" s="390"/>
      <c r="N43" s="390"/>
      <c r="O43" s="390"/>
      <c r="P43" s="390"/>
      <c r="Q43" s="390"/>
      <c r="R43" s="390"/>
      <c r="S43" s="390"/>
      <c r="T43" s="390"/>
      <c r="U43" s="390"/>
      <c r="V43" s="390"/>
      <c r="W43" s="390"/>
      <c r="X43" s="390"/>
      <c r="Y43" s="390"/>
      <c r="Z43" s="390"/>
    </row>
    <row r="44" spans="1:26" s="12" customFormat="1" ht="14.25" customHeight="1">
      <c r="A44" s="390"/>
      <c r="B44" s="390"/>
      <c r="C44" s="390"/>
      <c r="D44" s="393"/>
      <c r="E44" s="393"/>
      <c r="F44" s="393"/>
      <c r="G44" s="390"/>
      <c r="H44" s="390"/>
      <c r="I44" s="390"/>
      <c r="J44" s="390"/>
      <c r="K44" s="390"/>
      <c r="L44" s="390"/>
      <c r="M44" s="390"/>
      <c r="N44" s="390"/>
      <c r="O44" s="390"/>
      <c r="P44" s="390"/>
      <c r="Q44" s="390"/>
      <c r="R44" s="390"/>
      <c r="S44" s="390"/>
      <c r="T44" s="390"/>
      <c r="U44" s="390"/>
      <c r="V44" s="390"/>
      <c r="W44" s="390"/>
      <c r="X44" s="390"/>
      <c r="Y44" s="390"/>
      <c r="Z44" s="390"/>
    </row>
    <row r="45" spans="1:26" s="12" customFormat="1" ht="14.25" customHeight="1">
      <c r="A45" s="390"/>
      <c r="B45" s="390"/>
      <c r="C45" s="390"/>
      <c r="D45" s="393"/>
      <c r="E45" s="393"/>
      <c r="F45" s="393"/>
      <c r="G45" s="390"/>
      <c r="H45" s="390"/>
      <c r="I45" s="390"/>
      <c r="J45" s="390"/>
      <c r="K45" s="390"/>
      <c r="L45" s="390"/>
      <c r="M45" s="390"/>
      <c r="N45" s="390"/>
      <c r="O45" s="390"/>
      <c r="P45" s="390"/>
      <c r="Q45" s="390"/>
      <c r="R45" s="390"/>
      <c r="S45" s="390"/>
      <c r="T45" s="390"/>
      <c r="U45" s="390"/>
      <c r="V45" s="390"/>
      <c r="W45" s="390"/>
      <c r="X45" s="390"/>
      <c r="Y45" s="390"/>
      <c r="Z45" s="390"/>
    </row>
    <row r="46" spans="1:26" s="12" customFormat="1" ht="14.25" customHeight="1">
      <c r="A46" s="390"/>
      <c r="B46" s="390"/>
      <c r="C46" s="390"/>
      <c r="D46" s="393"/>
      <c r="E46" s="393"/>
      <c r="F46" s="393"/>
      <c r="G46" s="390"/>
      <c r="H46" s="390"/>
      <c r="I46" s="390"/>
      <c r="J46" s="390"/>
      <c r="K46" s="390"/>
      <c r="L46" s="390"/>
      <c r="M46" s="390"/>
      <c r="N46" s="390"/>
      <c r="O46" s="390"/>
      <c r="P46" s="390"/>
      <c r="Q46" s="390"/>
      <c r="R46" s="390"/>
      <c r="S46" s="390"/>
      <c r="T46" s="390"/>
      <c r="U46" s="390"/>
      <c r="V46" s="390"/>
      <c r="W46" s="390"/>
      <c r="X46" s="390"/>
      <c r="Y46" s="390"/>
      <c r="Z46" s="390"/>
    </row>
    <row r="47" spans="1:26" s="12" customFormat="1" ht="14.25" customHeight="1">
      <c r="A47" s="390"/>
      <c r="B47" s="390"/>
      <c r="C47" s="390"/>
      <c r="D47" s="393"/>
      <c r="E47" s="393"/>
      <c r="F47" s="393"/>
      <c r="G47" s="390"/>
      <c r="H47" s="390"/>
      <c r="I47" s="390"/>
      <c r="J47" s="390"/>
      <c r="K47" s="390"/>
      <c r="L47" s="390"/>
      <c r="M47" s="390"/>
      <c r="N47" s="390"/>
      <c r="O47" s="390"/>
      <c r="P47" s="390"/>
      <c r="Q47" s="390"/>
      <c r="R47" s="390"/>
      <c r="S47" s="390"/>
      <c r="T47" s="390"/>
      <c r="U47" s="390"/>
      <c r="V47" s="390"/>
      <c r="W47" s="390"/>
      <c r="X47" s="390"/>
      <c r="Y47" s="390"/>
      <c r="Z47" s="390"/>
    </row>
    <row r="48" spans="1:26" s="12" customFormat="1" ht="14.25" customHeight="1">
      <c r="A48" s="390"/>
      <c r="B48" s="390"/>
      <c r="C48" s="390"/>
      <c r="D48" s="393"/>
      <c r="E48" s="393"/>
      <c r="F48" s="393"/>
      <c r="G48" s="390"/>
      <c r="H48" s="390"/>
      <c r="I48" s="390"/>
      <c r="J48" s="390"/>
      <c r="K48" s="390"/>
      <c r="L48" s="390"/>
      <c r="M48" s="390"/>
      <c r="N48" s="390"/>
      <c r="O48" s="390"/>
      <c r="P48" s="390"/>
      <c r="Q48" s="390"/>
      <c r="R48" s="390"/>
      <c r="S48" s="390"/>
      <c r="T48" s="390"/>
      <c r="U48" s="390"/>
      <c r="V48" s="390"/>
      <c r="W48" s="390"/>
      <c r="X48" s="390"/>
      <c r="Y48" s="390"/>
      <c r="Z48" s="390"/>
    </row>
    <row r="49" spans="1:26" s="12" customFormat="1" ht="14.25" customHeight="1">
      <c r="A49" s="390"/>
      <c r="B49" s="390"/>
      <c r="C49" s="390"/>
      <c r="D49" s="393"/>
      <c r="E49" s="393"/>
      <c r="F49" s="393"/>
      <c r="G49" s="390"/>
      <c r="H49" s="390"/>
      <c r="I49" s="390"/>
      <c r="J49" s="390"/>
      <c r="K49" s="390"/>
      <c r="L49" s="390"/>
      <c r="M49" s="390"/>
      <c r="N49" s="390"/>
      <c r="O49" s="390"/>
      <c r="P49" s="390"/>
      <c r="Q49" s="390"/>
      <c r="R49" s="390"/>
      <c r="S49" s="390"/>
      <c r="T49" s="390"/>
      <c r="U49" s="390"/>
      <c r="V49" s="390"/>
      <c r="W49" s="390"/>
      <c r="X49" s="390"/>
      <c r="Y49" s="390"/>
      <c r="Z49" s="390"/>
    </row>
    <row r="50" spans="1:26" s="12" customFormat="1" ht="14.25" customHeight="1">
      <c r="A50" s="390"/>
      <c r="B50" s="390"/>
      <c r="C50" s="390"/>
      <c r="D50" s="393"/>
      <c r="E50" s="393"/>
      <c r="F50" s="393"/>
      <c r="G50" s="390"/>
      <c r="H50" s="390"/>
      <c r="I50" s="390"/>
      <c r="J50" s="390"/>
      <c r="K50" s="390"/>
      <c r="L50" s="390"/>
      <c r="M50" s="390"/>
      <c r="N50" s="390"/>
      <c r="O50" s="390"/>
      <c r="P50" s="390"/>
      <c r="Q50" s="390"/>
      <c r="R50" s="390"/>
      <c r="S50" s="390"/>
      <c r="T50" s="390"/>
      <c r="U50" s="390"/>
      <c r="V50" s="390"/>
      <c r="W50" s="390"/>
      <c r="X50" s="390"/>
      <c r="Y50" s="390"/>
      <c r="Z50" s="390"/>
    </row>
    <row r="51" spans="1:26" s="12" customFormat="1" ht="14.25" customHeight="1">
      <c r="A51" s="390"/>
      <c r="B51" s="390"/>
      <c r="C51" s="390"/>
      <c r="D51" s="393"/>
      <c r="E51" s="393"/>
      <c r="F51" s="393"/>
      <c r="G51" s="390"/>
      <c r="H51" s="390"/>
      <c r="I51" s="390"/>
      <c r="J51" s="390"/>
      <c r="K51" s="390"/>
      <c r="L51" s="390"/>
      <c r="M51" s="390"/>
      <c r="N51" s="390"/>
      <c r="O51" s="390"/>
      <c r="P51" s="390"/>
      <c r="Q51" s="390"/>
      <c r="R51" s="390"/>
      <c r="S51" s="390"/>
      <c r="T51" s="390"/>
      <c r="U51" s="390"/>
      <c r="V51" s="390"/>
      <c r="W51" s="390"/>
      <c r="X51" s="390"/>
      <c r="Y51" s="390"/>
      <c r="Z51" s="390"/>
    </row>
    <row r="52" spans="1:26" s="12" customFormat="1" ht="14.25" customHeight="1">
      <c r="A52" s="390"/>
      <c r="B52" s="390"/>
      <c r="C52" s="390"/>
      <c r="D52" s="393"/>
      <c r="E52" s="393"/>
      <c r="F52" s="393"/>
      <c r="G52" s="390"/>
      <c r="H52" s="390"/>
      <c r="I52" s="390"/>
      <c r="J52" s="390"/>
      <c r="K52" s="390"/>
      <c r="L52" s="390"/>
      <c r="M52" s="390"/>
      <c r="N52" s="390"/>
      <c r="O52" s="390"/>
      <c r="P52" s="390"/>
      <c r="Q52" s="390"/>
      <c r="R52" s="390"/>
      <c r="S52" s="390"/>
      <c r="T52" s="390"/>
      <c r="U52" s="390"/>
      <c r="V52" s="390"/>
      <c r="W52" s="390"/>
      <c r="X52" s="390"/>
      <c r="Y52" s="390"/>
      <c r="Z52" s="390"/>
    </row>
    <row r="53" spans="1:26" s="12" customFormat="1" ht="14.25" customHeight="1">
      <c r="A53" s="390"/>
      <c r="B53" s="390"/>
      <c r="C53" s="390"/>
      <c r="D53" s="393"/>
      <c r="E53" s="393"/>
      <c r="F53" s="393"/>
      <c r="G53" s="390"/>
      <c r="H53" s="390"/>
      <c r="I53" s="390"/>
      <c r="J53" s="390"/>
      <c r="K53" s="390"/>
      <c r="L53" s="390"/>
      <c r="M53" s="390"/>
      <c r="N53" s="390"/>
      <c r="O53" s="390"/>
      <c r="P53" s="390"/>
      <c r="Q53" s="390"/>
      <c r="R53" s="390"/>
      <c r="S53" s="390"/>
      <c r="T53" s="390"/>
      <c r="U53" s="390"/>
      <c r="V53" s="390"/>
      <c r="W53" s="390"/>
      <c r="X53" s="390"/>
      <c r="Y53" s="390"/>
      <c r="Z53" s="390"/>
    </row>
    <row r="54" spans="1:26" s="12" customFormat="1" ht="14.25" customHeight="1">
      <c r="A54" s="390"/>
      <c r="B54" s="390"/>
      <c r="C54" s="390"/>
      <c r="D54" s="393"/>
      <c r="E54" s="393"/>
      <c r="F54" s="393"/>
      <c r="G54" s="390"/>
      <c r="H54" s="390"/>
      <c r="I54" s="390"/>
      <c r="J54" s="390"/>
      <c r="K54" s="390"/>
      <c r="L54" s="390"/>
      <c r="M54" s="390"/>
      <c r="N54" s="390"/>
      <c r="O54" s="390"/>
      <c r="P54" s="390"/>
      <c r="Q54" s="390"/>
      <c r="R54" s="390"/>
      <c r="S54" s="390"/>
      <c r="T54" s="390"/>
      <c r="U54" s="390"/>
      <c r="V54" s="390"/>
      <c r="W54" s="390"/>
      <c r="X54" s="390"/>
      <c r="Y54" s="390"/>
      <c r="Z54" s="390"/>
    </row>
    <row r="55" spans="1:26" s="12" customFormat="1" ht="14.25" customHeight="1">
      <c r="A55" s="390"/>
      <c r="B55" s="390"/>
      <c r="C55" s="390"/>
      <c r="D55" s="393"/>
      <c r="E55" s="393"/>
      <c r="F55" s="393"/>
      <c r="G55" s="390"/>
      <c r="H55" s="390"/>
      <c r="I55" s="390"/>
      <c r="J55" s="390"/>
      <c r="K55" s="390"/>
      <c r="L55" s="390"/>
      <c r="M55" s="390"/>
      <c r="N55" s="390"/>
      <c r="O55" s="390"/>
      <c r="P55" s="390"/>
      <c r="Q55" s="390"/>
      <c r="R55" s="390"/>
      <c r="S55" s="390"/>
      <c r="T55" s="390"/>
      <c r="U55" s="390"/>
      <c r="V55" s="390"/>
      <c r="W55" s="390"/>
      <c r="X55" s="390"/>
      <c r="Y55" s="390"/>
      <c r="Z55" s="390"/>
    </row>
    <row r="56" spans="1:26" s="12" customFormat="1" ht="14.25" customHeight="1">
      <c r="A56" s="390"/>
      <c r="B56" s="390"/>
      <c r="C56" s="390"/>
      <c r="D56" s="393"/>
      <c r="E56" s="393"/>
      <c r="F56" s="393"/>
      <c r="G56" s="390"/>
      <c r="H56" s="390"/>
      <c r="I56" s="390"/>
      <c r="J56" s="390"/>
      <c r="K56" s="390"/>
      <c r="L56" s="390"/>
      <c r="M56" s="390"/>
      <c r="N56" s="390"/>
      <c r="O56" s="390"/>
      <c r="P56" s="390"/>
      <c r="Q56" s="390"/>
      <c r="R56" s="390"/>
      <c r="S56" s="390"/>
      <c r="T56" s="390"/>
      <c r="U56" s="390"/>
      <c r="V56" s="390"/>
      <c r="W56" s="390"/>
      <c r="X56" s="390"/>
      <c r="Y56" s="390"/>
      <c r="Z56" s="390"/>
    </row>
    <row r="57" spans="1:26" s="12" customFormat="1" ht="14.25" customHeight="1">
      <c r="A57" s="390"/>
      <c r="B57" s="390"/>
      <c r="C57" s="390"/>
      <c r="D57" s="393"/>
      <c r="E57" s="393"/>
      <c r="F57" s="393"/>
      <c r="G57" s="390"/>
      <c r="H57" s="390"/>
      <c r="I57" s="390"/>
      <c r="J57" s="390"/>
      <c r="K57" s="390"/>
      <c r="L57" s="390"/>
      <c r="M57" s="390"/>
      <c r="N57" s="390"/>
      <c r="O57" s="390"/>
      <c r="P57" s="390"/>
      <c r="Q57" s="390"/>
      <c r="R57" s="390"/>
      <c r="S57" s="390"/>
      <c r="T57" s="390"/>
      <c r="U57" s="390"/>
      <c r="V57" s="390"/>
      <c r="W57" s="390"/>
      <c r="X57" s="390"/>
      <c r="Y57" s="390"/>
      <c r="Z57" s="390"/>
    </row>
    <row r="58" spans="1:26" s="12" customFormat="1" ht="14.25" customHeight="1">
      <c r="A58" s="390"/>
      <c r="B58" s="390"/>
      <c r="C58" s="390"/>
      <c r="D58" s="393"/>
      <c r="E58" s="393"/>
      <c r="F58" s="393"/>
      <c r="G58" s="390"/>
      <c r="H58" s="390"/>
      <c r="I58" s="390"/>
      <c r="J58" s="390"/>
      <c r="K58" s="390"/>
      <c r="L58" s="390"/>
      <c r="M58" s="390"/>
      <c r="N58" s="390"/>
      <c r="O58" s="390"/>
      <c r="P58" s="390"/>
      <c r="Q58" s="390"/>
      <c r="R58" s="390"/>
      <c r="S58" s="390"/>
      <c r="T58" s="390"/>
      <c r="U58" s="390"/>
      <c r="V58" s="390"/>
      <c r="W58" s="390"/>
      <c r="X58" s="390"/>
      <c r="Y58" s="390"/>
      <c r="Z58" s="390"/>
    </row>
    <row r="59" spans="1:26" s="12" customFormat="1" ht="14.25" customHeight="1">
      <c r="A59" s="390"/>
      <c r="B59" s="390"/>
      <c r="C59" s="390"/>
      <c r="D59" s="393"/>
      <c r="E59" s="393"/>
      <c r="F59" s="393"/>
      <c r="G59" s="390"/>
      <c r="H59" s="390"/>
      <c r="I59" s="390"/>
      <c r="J59" s="390"/>
      <c r="K59" s="390"/>
      <c r="L59" s="390"/>
      <c r="M59" s="390"/>
      <c r="N59" s="390"/>
      <c r="O59" s="390"/>
      <c r="P59" s="390"/>
      <c r="Q59" s="390"/>
      <c r="R59" s="390"/>
      <c r="S59" s="390"/>
      <c r="T59" s="390"/>
      <c r="U59" s="390"/>
      <c r="V59" s="390"/>
      <c r="W59" s="390"/>
      <c r="X59" s="390"/>
      <c r="Y59" s="390"/>
      <c r="Z59" s="390"/>
    </row>
    <row r="60" spans="1:26" s="12" customFormat="1" ht="14.25" customHeight="1">
      <c r="A60" s="390"/>
      <c r="B60" s="390"/>
      <c r="C60" s="390"/>
      <c r="D60" s="393"/>
      <c r="E60" s="393"/>
      <c r="F60" s="393"/>
      <c r="G60" s="390"/>
      <c r="H60" s="390"/>
      <c r="I60" s="390"/>
      <c r="J60" s="390"/>
      <c r="K60" s="390"/>
      <c r="L60" s="390"/>
      <c r="M60" s="390"/>
      <c r="N60" s="390"/>
      <c r="O60" s="390"/>
      <c r="P60" s="390"/>
      <c r="Q60" s="390"/>
      <c r="R60" s="390"/>
      <c r="S60" s="390"/>
      <c r="T60" s="390"/>
      <c r="U60" s="390"/>
      <c r="V60" s="390"/>
      <c r="W60" s="390"/>
      <c r="X60" s="390"/>
      <c r="Y60" s="390"/>
      <c r="Z60" s="390"/>
    </row>
    <row r="61" spans="1:26" s="12" customFormat="1" ht="14.25" customHeight="1">
      <c r="A61" s="390"/>
      <c r="B61" s="390"/>
      <c r="C61" s="390"/>
      <c r="D61" s="393"/>
      <c r="E61" s="393"/>
      <c r="F61" s="393"/>
      <c r="G61" s="390"/>
      <c r="H61" s="390"/>
      <c r="I61" s="390"/>
      <c r="J61" s="390"/>
      <c r="K61" s="390"/>
      <c r="L61" s="390"/>
      <c r="M61" s="390"/>
      <c r="N61" s="390"/>
      <c r="O61" s="390"/>
      <c r="P61" s="390"/>
      <c r="Q61" s="390"/>
      <c r="R61" s="390"/>
      <c r="S61" s="390"/>
      <c r="T61" s="390"/>
      <c r="U61" s="390"/>
      <c r="V61" s="390"/>
      <c r="W61" s="390"/>
      <c r="X61" s="390"/>
      <c r="Y61" s="390"/>
      <c r="Z61" s="390"/>
    </row>
    <row r="62" spans="1:26" s="12" customFormat="1" ht="14.25" customHeight="1">
      <c r="A62" s="390"/>
      <c r="B62" s="390"/>
      <c r="C62" s="390"/>
      <c r="D62" s="393"/>
      <c r="E62" s="393"/>
      <c r="F62" s="393"/>
      <c r="G62" s="390"/>
      <c r="H62" s="390"/>
      <c r="I62" s="390"/>
      <c r="J62" s="390"/>
      <c r="K62" s="390"/>
      <c r="L62" s="390"/>
      <c r="M62" s="390"/>
      <c r="N62" s="390"/>
      <c r="O62" s="390"/>
      <c r="P62" s="390"/>
      <c r="Q62" s="390"/>
      <c r="R62" s="390"/>
      <c r="S62" s="390"/>
      <c r="T62" s="390"/>
      <c r="U62" s="390"/>
      <c r="V62" s="390"/>
      <c r="W62" s="390"/>
      <c r="X62" s="390"/>
      <c r="Y62" s="390"/>
      <c r="Z62" s="390"/>
    </row>
    <row r="63" spans="1:26" s="12" customFormat="1" ht="14.25" customHeight="1">
      <c r="A63" s="390"/>
      <c r="B63" s="390"/>
      <c r="C63" s="390"/>
      <c r="D63" s="393"/>
      <c r="E63" s="393"/>
      <c r="F63" s="393"/>
      <c r="G63" s="390"/>
      <c r="H63" s="390"/>
      <c r="I63" s="390"/>
      <c r="J63" s="390"/>
      <c r="K63" s="390"/>
      <c r="L63" s="390"/>
      <c r="M63" s="390"/>
      <c r="N63" s="390"/>
      <c r="O63" s="390"/>
      <c r="P63" s="390"/>
      <c r="Q63" s="390"/>
      <c r="R63" s="390"/>
      <c r="S63" s="390"/>
      <c r="T63" s="390"/>
      <c r="U63" s="390"/>
      <c r="V63" s="390"/>
      <c r="W63" s="390"/>
      <c r="X63" s="390"/>
      <c r="Y63" s="390"/>
      <c r="Z63" s="390"/>
    </row>
    <row r="64" spans="1:26" s="12" customFormat="1" ht="14.25" customHeight="1">
      <c r="A64" s="390"/>
      <c r="B64" s="390"/>
      <c r="C64" s="390"/>
      <c r="D64" s="393"/>
      <c r="E64" s="393"/>
      <c r="F64" s="393"/>
      <c r="G64" s="390"/>
      <c r="H64" s="390"/>
      <c r="I64" s="390"/>
      <c r="J64" s="390"/>
      <c r="K64" s="390"/>
      <c r="L64" s="390"/>
      <c r="M64" s="390"/>
      <c r="N64" s="390"/>
      <c r="O64" s="390"/>
      <c r="P64" s="390"/>
      <c r="Q64" s="390"/>
      <c r="R64" s="390"/>
      <c r="S64" s="390"/>
      <c r="T64" s="390"/>
      <c r="U64" s="390"/>
      <c r="V64" s="390"/>
      <c r="W64" s="390"/>
      <c r="X64" s="390"/>
      <c r="Y64" s="390"/>
      <c r="Z64" s="390"/>
    </row>
    <row r="65" spans="1:26" s="12" customFormat="1" ht="14.25" customHeight="1">
      <c r="A65" s="390"/>
      <c r="B65" s="390"/>
      <c r="C65" s="390"/>
      <c r="D65" s="393"/>
      <c r="E65" s="393"/>
      <c r="F65" s="393"/>
      <c r="G65" s="390"/>
      <c r="H65" s="390"/>
      <c r="I65" s="390"/>
      <c r="J65" s="390"/>
      <c r="K65" s="390"/>
      <c r="L65" s="390"/>
      <c r="M65" s="390"/>
      <c r="N65" s="390"/>
      <c r="O65" s="390"/>
      <c r="P65" s="390"/>
      <c r="Q65" s="390"/>
      <c r="R65" s="390"/>
      <c r="S65" s="390"/>
      <c r="T65" s="390"/>
      <c r="U65" s="390"/>
      <c r="V65" s="390"/>
      <c r="W65" s="390"/>
      <c r="X65" s="390"/>
      <c r="Y65" s="390"/>
      <c r="Z65" s="390"/>
    </row>
    <row r="66" spans="1:26" s="12" customFormat="1" ht="14.25" customHeight="1">
      <c r="A66" s="390"/>
      <c r="B66" s="390"/>
      <c r="C66" s="390"/>
      <c r="D66" s="393"/>
      <c r="E66" s="393"/>
      <c r="F66" s="393"/>
      <c r="G66" s="390"/>
      <c r="H66" s="390"/>
      <c r="I66" s="390"/>
      <c r="J66" s="390"/>
      <c r="K66" s="390"/>
      <c r="L66" s="390"/>
      <c r="M66" s="390"/>
      <c r="N66" s="390"/>
      <c r="O66" s="390"/>
      <c r="P66" s="390"/>
      <c r="Q66" s="390"/>
      <c r="R66" s="390"/>
      <c r="S66" s="390"/>
      <c r="T66" s="390"/>
      <c r="U66" s="390"/>
      <c r="V66" s="390"/>
      <c r="W66" s="390"/>
      <c r="X66" s="390"/>
      <c r="Y66" s="390"/>
      <c r="Z66" s="390"/>
    </row>
    <row r="67" spans="1:26" s="12" customFormat="1" ht="14.25" customHeight="1">
      <c r="A67" s="390"/>
      <c r="B67" s="390"/>
      <c r="C67" s="390"/>
      <c r="D67" s="393"/>
      <c r="E67" s="393"/>
      <c r="F67" s="393"/>
      <c r="G67" s="390"/>
      <c r="H67" s="390"/>
      <c r="I67" s="390"/>
      <c r="J67" s="390"/>
      <c r="K67" s="390"/>
      <c r="L67" s="390"/>
      <c r="M67" s="390"/>
      <c r="N67" s="390"/>
      <c r="O67" s="390"/>
      <c r="P67" s="390"/>
      <c r="Q67" s="390"/>
      <c r="R67" s="390"/>
      <c r="S67" s="390"/>
      <c r="T67" s="390"/>
      <c r="U67" s="390"/>
      <c r="V67" s="390"/>
      <c r="W67" s="390"/>
      <c r="X67" s="390"/>
      <c r="Y67" s="390"/>
      <c r="Z67" s="390"/>
    </row>
    <row r="68" spans="1:26" s="12" customFormat="1" ht="14.25" customHeight="1">
      <c r="A68" s="390"/>
      <c r="B68" s="390"/>
      <c r="C68" s="390"/>
      <c r="D68" s="393"/>
      <c r="E68" s="393"/>
      <c r="F68" s="393"/>
      <c r="G68" s="390"/>
      <c r="H68" s="390"/>
      <c r="I68" s="390"/>
      <c r="J68" s="390"/>
      <c r="K68" s="390"/>
      <c r="L68" s="390"/>
      <c r="M68" s="390"/>
      <c r="N68" s="390"/>
      <c r="O68" s="390"/>
      <c r="P68" s="390"/>
      <c r="Q68" s="390"/>
      <c r="R68" s="390"/>
      <c r="S68" s="390"/>
      <c r="T68" s="390"/>
      <c r="U68" s="390"/>
      <c r="V68" s="390"/>
      <c r="W68" s="390"/>
      <c r="X68" s="390"/>
      <c r="Y68" s="390"/>
      <c r="Z68" s="390"/>
    </row>
    <row r="69" spans="1:26" s="12" customFormat="1" ht="14.25" customHeight="1">
      <c r="A69" s="390"/>
      <c r="B69" s="390"/>
      <c r="C69" s="390"/>
      <c r="D69" s="393"/>
      <c r="E69" s="393"/>
      <c r="F69" s="393"/>
      <c r="G69" s="390"/>
      <c r="H69" s="390"/>
      <c r="I69" s="390"/>
      <c r="J69" s="390"/>
      <c r="K69" s="390"/>
      <c r="L69" s="390"/>
      <c r="M69" s="390"/>
      <c r="N69" s="390"/>
      <c r="O69" s="390"/>
      <c r="P69" s="390"/>
      <c r="Q69" s="390"/>
      <c r="R69" s="390"/>
      <c r="S69" s="390"/>
      <c r="T69" s="390"/>
      <c r="U69" s="390"/>
      <c r="V69" s="390"/>
      <c r="W69" s="390"/>
      <c r="X69" s="390"/>
      <c r="Y69" s="390"/>
      <c r="Z69" s="390"/>
    </row>
    <row r="70" spans="1:26" s="12" customFormat="1" ht="14.25" customHeight="1">
      <c r="A70" s="390"/>
      <c r="B70" s="390"/>
      <c r="C70" s="390"/>
      <c r="D70" s="393"/>
      <c r="E70" s="393"/>
      <c r="F70" s="393"/>
      <c r="G70" s="390"/>
      <c r="H70" s="390"/>
      <c r="I70" s="390"/>
      <c r="J70" s="390"/>
      <c r="K70" s="390"/>
      <c r="L70" s="390"/>
      <c r="M70" s="390"/>
      <c r="N70" s="390"/>
      <c r="O70" s="390"/>
      <c r="P70" s="390"/>
      <c r="Q70" s="390"/>
      <c r="R70" s="390"/>
      <c r="S70" s="390"/>
      <c r="T70" s="390"/>
      <c r="U70" s="390"/>
      <c r="V70" s="390"/>
      <c r="W70" s="390"/>
      <c r="X70" s="390"/>
      <c r="Y70" s="390"/>
      <c r="Z70" s="390"/>
    </row>
    <row r="71" spans="1:26" s="12" customFormat="1" ht="14.25" customHeight="1">
      <c r="A71" s="390"/>
      <c r="B71" s="390"/>
      <c r="C71" s="390"/>
      <c r="D71" s="393"/>
      <c r="E71" s="393"/>
      <c r="F71" s="393"/>
      <c r="G71" s="390"/>
      <c r="H71" s="390"/>
      <c r="I71" s="390"/>
      <c r="J71" s="390"/>
      <c r="K71" s="390"/>
      <c r="L71" s="390"/>
      <c r="M71" s="390"/>
      <c r="N71" s="390"/>
      <c r="O71" s="390"/>
      <c r="P71" s="390"/>
      <c r="Q71" s="390"/>
      <c r="R71" s="390"/>
      <c r="S71" s="390"/>
      <c r="T71" s="390"/>
      <c r="U71" s="390"/>
      <c r="V71" s="390"/>
      <c r="W71" s="390"/>
      <c r="X71" s="390"/>
      <c r="Y71" s="390"/>
      <c r="Z71" s="390"/>
    </row>
    <row r="72" spans="1:26" s="12" customFormat="1" ht="14.25" customHeight="1">
      <c r="A72" s="390"/>
      <c r="B72" s="390"/>
      <c r="C72" s="390"/>
      <c r="D72" s="393"/>
      <c r="E72" s="393"/>
      <c r="F72" s="393"/>
      <c r="G72" s="390"/>
      <c r="H72" s="390"/>
      <c r="I72" s="390"/>
      <c r="J72" s="390"/>
      <c r="K72" s="390"/>
      <c r="L72" s="390"/>
      <c r="M72" s="390"/>
      <c r="N72" s="390"/>
      <c r="O72" s="390"/>
      <c r="P72" s="390"/>
      <c r="Q72" s="390"/>
      <c r="R72" s="390"/>
      <c r="S72" s="390"/>
      <c r="T72" s="390"/>
      <c r="U72" s="390"/>
      <c r="V72" s="390"/>
      <c r="W72" s="390"/>
      <c r="X72" s="390"/>
      <c r="Y72" s="390"/>
      <c r="Z72" s="390"/>
    </row>
    <row r="73" spans="1:26" s="12" customFormat="1" ht="14.25" customHeight="1">
      <c r="A73" s="390"/>
      <c r="B73" s="390"/>
      <c r="C73" s="390"/>
      <c r="D73" s="393"/>
      <c r="E73" s="393"/>
      <c r="F73" s="393"/>
      <c r="G73" s="390"/>
      <c r="H73" s="390"/>
      <c r="I73" s="390"/>
      <c r="J73" s="390"/>
      <c r="K73" s="390"/>
      <c r="L73" s="390"/>
      <c r="M73" s="390"/>
      <c r="N73" s="390"/>
      <c r="O73" s="390"/>
      <c r="P73" s="390"/>
      <c r="Q73" s="390"/>
      <c r="R73" s="390"/>
      <c r="S73" s="390"/>
      <c r="T73" s="390"/>
      <c r="U73" s="390"/>
      <c r="V73" s="390"/>
      <c r="W73" s="390"/>
      <c r="X73" s="390"/>
      <c r="Y73" s="390"/>
      <c r="Z73" s="390"/>
    </row>
    <row r="74" spans="1:26" s="12" customFormat="1" ht="14.25" customHeight="1">
      <c r="A74" s="390"/>
      <c r="B74" s="390"/>
      <c r="C74" s="390"/>
      <c r="D74" s="393"/>
      <c r="E74" s="393"/>
      <c r="F74" s="393"/>
      <c r="G74" s="390"/>
      <c r="H74" s="390"/>
      <c r="I74" s="390"/>
      <c r="J74" s="390"/>
      <c r="K74" s="390"/>
      <c r="L74" s="390"/>
      <c r="M74" s="390"/>
      <c r="N74" s="390"/>
      <c r="O74" s="390"/>
      <c r="P74" s="390"/>
      <c r="Q74" s="390"/>
      <c r="R74" s="390"/>
      <c r="S74" s="390"/>
      <c r="T74" s="390"/>
      <c r="U74" s="390"/>
      <c r="V74" s="390"/>
      <c r="W74" s="390"/>
      <c r="X74" s="390"/>
      <c r="Y74" s="390"/>
      <c r="Z74" s="390"/>
    </row>
    <row r="75" spans="1:26" s="12" customFormat="1" ht="14.25" customHeight="1">
      <c r="A75" s="390"/>
      <c r="B75" s="390"/>
      <c r="C75" s="390"/>
      <c r="D75" s="393"/>
      <c r="E75" s="393"/>
      <c r="F75" s="393"/>
      <c r="G75" s="390"/>
      <c r="H75" s="390"/>
      <c r="I75" s="390"/>
      <c r="J75" s="390"/>
      <c r="K75" s="390"/>
      <c r="L75" s="390"/>
      <c r="M75" s="390"/>
      <c r="N75" s="390"/>
      <c r="O75" s="390"/>
      <c r="P75" s="390"/>
      <c r="Q75" s="390"/>
      <c r="R75" s="390"/>
      <c r="S75" s="390"/>
      <c r="T75" s="390"/>
      <c r="U75" s="390"/>
      <c r="V75" s="390"/>
      <c r="W75" s="390"/>
      <c r="X75" s="390"/>
      <c r="Y75" s="390"/>
      <c r="Z75" s="390"/>
    </row>
    <row r="76" spans="1:26" s="12" customFormat="1" ht="14.25" customHeight="1">
      <c r="A76" s="390"/>
      <c r="B76" s="390"/>
      <c r="C76" s="390"/>
      <c r="D76" s="393"/>
      <c r="E76" s="393"/>
      <c r="F76" s="393"/>
      <c r="G76" s="390"/>
      <c r="H76" s="390"/>
      <c r="I76" s="390"/>
      <c r="J76" s="390"/>
      <c r="K76" s="390"/>
      <c r="L76" s="390"/>
      <c r="M76" s="390"/>
      <c r="N76" s="390"/>
      <c r="O76" s="390"/>
      <c r="P76" s="390"/>
      <c r="Q76" s="390"/>
      <c r="R76" s="390"/>
      <c r="S76" s="390"/>
      <c r="T76" s="390"/>
      <c r="U76" s="390"/>
      <c r="V76" s="390"/>
      <c r="W76" s="390"/>
      <c r="X76" s="390"/>
      <c r="Y76" s="390"/>
      <c r="Z76" s="390"/>
    </row>
    <row r="77" spans="1:26" s="12" customFormat="1" ht="14.25" customHeight="1">
      <c r="A77" s="390"/>
      <c r="B77" s="390"/>
      <c r="C77" s="390"/>
      <c r="D77" s="393"/>
      <c r="E77" s="393"/>
      <c r="F77" s="393"/>
      <c r="G77" s="390"/>
      <c r="H77" s="390"/>
      <c r="I77" s="390"/>
      <c r="J77" s="390"/>
      <c r="K77" s="390"/>
      <c r="L77" s="390"/>
      <c r="M77" s="390"/>
      <c r="N77" s="390"/>
      <c r="O77" s="390"/>
      <c r="P77" s="390"/>
      <c r="Q77" s="390"/>
      <c r="R77" s="390"/>
      <c r="S77" s="390"/>
      <c r="T77" s="390"/>
      <c r="U77" s="390"/>
      <c r="V77" s="390"/>
      <c r="W77" s="390"/>
      <c r="X77" s="390"/>
      <c r="Y77" s="390"/>
      <c r="Z77" s="390"/>
    </row>
    <row r="78" spans="1:26" s="12" customFormat="1" ht="14.25" customHeight="1">
      <c r="A78" s="390"/>
      <c r="B78" s="390"/>
      <c r="C78" s="390"/>
      <c r="D78" s="393"/>
      <c r="E78" s="393"/>
      <c r="F78" s="393"/>
      <c r="G78" s="390"/>
      <c r="H78" s="390"/>
      <c r="I78" s="390"/>
      <c r="J78" s="390"/>
      <c r="K78" s="390"/>
      <c r="L78" s="390"/>
      <c r="M78" s="390"/>
      <c r="N78" s="390"/>
      <c r="O78" s="390"/>
      <c r="P78" s="390"/>
      <c r="Q78" s="390"/>
      <c r="R78" s="390"/>
      <c r="S78" s="390"/>
      <c r="T78" s="390"/>
      <c r="U78" s="390"/>
      <c r="V78" s="390"/>
      <c r="W78" s="390"/>
      <c r="X78" s="390"/>
      <c r="Y78" s="390"/>
      <c r="Z78" s="390"/>
    </row>
    <row r="79" spans="1:26" s="12" customFormat="1" ht="14.25" customHeight="1">
      <c r="A79" s="390"/>
      <c r="B79" s="390"/>
      <c r="C79" s="390"/>
      <c r="D79" s="393"/>
      <c r="E79" s="393"/>
      <c r="F79" s="393"/>
      <c r="G79" s="390"/>
      <c r="H79" s="390"/>
      <c r="I79" s="390"/>
      <c r="J79" s="390"/>
      <c r="K79" s="390"/>
      <c r="L79" s="390"/>
      <c r="M79" s="390"/>
      <c r="N79" s="390"/>
      <c r="O79" s="390"/>
      <c r="P79" s="390"/>
      <c r="Q79" s="390"/>
      <c r="R79" s="390"/>
      <c r="S79" s="390"/>
      <c r="T79" s="390"/>
      <c r="U79" s="390"/>
      <c r="V79" s="390"/>
      <c r="W79" s="390"/>
      <c r="X79" s="390"/>
      <c r="Y79" s="390"/>
      <c r="Z79" s="390"/>
    </row>
    <row r="80" spans="1:26" s="12" customFormat="1" ht="14.25" customHeight="1">
      <c r="A80" s="390"/>
      <c r="B80" s="390"/>
      <c r="C80" s="390"/>
      <c r="D80" s="393"/>
      <c r="E80" s="393"/>
      <c r="F80" s="393"/>
      <c r="G80" s="390"/>
      <c r="H80" s="390"/>
      <c r="I80" s="390"/>
      <c r="J80" s="390"/>
      <c r="K80" s="390"/>
      <c r="L80" s="390"/>
      <c r="M80" s="390"/>
      <c r="N80" s="390"/>
      <c r="O80" s="390"/>
      <c r="P80" s="390"/>
      <c r="Q80" s="390"/>
      <c r="R80" s="390"/>
      <c r="S80" s="390"/>
      <c r="T80" s="390"/>
      <c r="U80" s="390"/>
      <c r="V80" s="390"/>
      <c r="W80" s="390"/>
      <c r="X80" s="390"/>
      <c r="Y80" s="390"/>
      <c r="Z80" s="390"/>
    </row>
    <row r="81" spans="1:26" s="12" customFormat="1" ht="14.25" customHeight="1">
      <c r="A81" s="390"/>
      <c r="B81" s="390"/>
      <c r="C81" s="390"/>
      <c r="D81" s="393"/>
      <c r="E81" s="393"/>
      <c r="F81" s="393"/>
      <c r="G81" s="390"/>
      <c r="H81" s="390"/>
      <c r="I81" s="390"/>
      <c r="J81" s="390"/>
      <c r="K81" s="390"/>
      <c r="L81" s="390"/>
      <c r="M81" s="390"/>
      <c r="N81" s="390"/>
      <c r="O81" s="390"/>
      <c r="P81" s="390"/>
      <c r="Q81" s="390"/>
      <c r="R81" s="390"/>
      <c r="S81" s="390"/>
      <c r="T81" s="390"/>
      <c r="U81" s="390"/>
      <c r="V81" s="390"/>
      <c r="W81" s="390"/>
      <c r="X81" s="390"/>
      <c r="Y81" s="390"/>
      <c r="Z81" s="390"/>
    </row>
    <row r="82" spans="1:26" s="12" customFormat="1" ht="14.25" customHeight="1">
      <c r="A82" s="390"/>
      <c r="B82" s="390"/>
      <c r="C82" s="390"/>
      <c r="D82" s="393"/>
      <c r="E82" s="393"/>
      <c r="F82" s="393"/>
      <c r="G82" s="390"/>
      <c r="H82" s="390"/>
      <c r="I82" s="390"/>
      <c r="J82" s="390"/>
      <c r="K82" s="390"/>
      <c r="L82" s="390"/>
      <c r="M82" s="390"/>
      <c r="N82" s="390"/>
      <c r="O82" s="390"/>
      <c r="P82" s="390"/>
      <c r="Q82" s="390"/>
      <c r="R82" s="390"/>
      <c r="S82" s="390"/>
      <c r="T82" s="390"/>
      <c r="U82" s="390"/>
      <c r="V82" s="390"/>
      <c r="W82" s="390"/>
      <c r="X82" s="390"/>
      <c r="Y82" s="390"/>
      <c r="Z82" s="390"/>
    </row>
    <row r="83" spans="1:26" s="12" customFormat="1" ht="14.25" customHeight="1">
      <c r="A83" s="390"/>
      <c r="B83" s="390"/>
      <c r="C83" s="390"/>
      <c r="D83" s="393"/>
      <c r="E83" s="393"/>
      <c r="F83" s="393"/>
      <c r="G83" s="390"/>
      <c r="H83" s="390"/>
      <c r="I83" s="390"/>
      <c r="J83" s="390"/>
      <c r="K83" s="390"/>
      <c r="L83" s="390"/>
      <c r="M83" s="390"/>
      <c r="N83" s="390"/>
      <c r="O83" s="390"/>
      <c r="P83" s="390"/>
      <c r="Q83" s="390"/>
      <c r="R83" s="390"/>
      <c r="S83" s="390"/>
      <c r="T83" s="390"/>
      <c r="U83" s="390"/>
      <c r="V83" s="390"/>
      <c r="W83" s="390"/>
      <c r="X83" s="390"/>
      <c r="Y83" s="390"/>
      <c r="Z83" s="390"/>
    </row>
    <row r="84" spans="1:26" s="12" customFormat="1" ht="14.25" customHeight="1">
      <c r="A84" s="390"/>
      <c r="B84" s="390"/>
      <c r="C84" s="390"/>
      <c r="D84" s="393"/>
      <c r="E84" s="393"/>
      <c r="F84" s="393"/>
      <c r="G84" s="390"/>
      <c r="H84" s="390"/>
      <c r="I84" s="390"/>
      <c r="J84" s="390"/>
      <c r="K84" s="390"/>
      <c r="L84" s="390"/>
      <c r="M84" s="390"/>
      <c r="N84" s="390"/>
      <c r="O84" s="390"/>
      <c r="P84" s="390"/>
      <c r="Q84" s="390"/>
      <c r="R84" s="390"/>
      <c r="S84" s="390"/>
      <c r="T84" s="390"/>
      <c r="U84" s="390"/>
      <c r="V84" s="390"/>
      <c r="W84" s="390"/>
      <c r="X84" s="390"/>
      <c r="Y84" s="390"/>
      <c r="Z84" s="390"/>
    </row>
    <row r="85" spans="1:26" s="12" customFormat="1" ht="14.25" customHeight="1">
      <c r="A85" s="390"/>
      <c r="B85" s="390"/>
      <c r="C85" s="390"/>
      <c r="D85" s="393"/>
      <c r="E85" s="393"/>
      <c r="F85" s="393"/>
      <c r="G85" s="390"/>
      <c r="H85" s="390"/>
      <c r="I85" s="390"/>
      <c r="J85" s="390"/>
      <c r="K85" s="390"/>
      <c r="L85" s="390"/>
      <c r="M85" s="390"/>
      <c r="N85" s="390"/>
      <c r="O85" s="390"/>
      <c r="P85" s="390"/>
      <c r="Q85" s="390"/>
      <c r="R85" s="390"/>
      <c r="S85" s="390"/>
      <c r="T85" s="390"/>
      <c r="U85" s="390"/>
      <c r="V85" s="390"/>
      <c r="W85" s="390"/>
      <c r="X85" s="390"/>
      <c r="Y85" s="390"/>
      <c r="Z85" s="390"/>
    </row>
    <row r="86" spans="1:26" s="12" customFormat="1" ht="14.25" customHeight="1">
      <c r="A86" s="390"/>
      <c r="B86" s="390"/>
      <c r="C86" s="390"/>
      <c r="D86" s="393"/>
      <c r="E86" s="393"/>
      <c r="F86" s="393"/>
      <c r="G86" s="390"/>
      <c r="H86" s="390"/>
      <c r="I86" s="390"/>
      <c r="J86" s="390"/>
      <c r="K86" s="390"/>
      <c r="L86" s="390"/>
      <c r="M86" s="390"/>
      <c r="N86" s="390"/>
      <c r="O86" s="390"/>
      <c r="P86" s="390"/>
      <c r="Q86" s="390"/>
      <c r="R86" s="390"/>
      <c r="S86" s="390"/>
      <c r="T86" s="390"/>
      <c r="U86" s="390"/>
      <c r="V86" s="390"/>
      <c r="W86" s="390"/>
      <c r="X86" s="390"/>
      <c r="Y86" s="390"/>
      <c r="Z86" s="390"/>
    </row>
    <row r="87" spans="1:26" s="12" customFormat="1" ht="14.25" customHeight="1">
      <c r="A87" s="390"/>
      <c r="B87" s="390"/>
      <c r="C87" s="390"/>
      <c r="D87" s="393"/>
      <c r="E87" s="393"/>
      <c r="F87" s="393"/>
      <c r="G87" s="390"/>
      <c r="H87" s="390"/>
      <c r="I87" s="390"/>
      <c r="J87" s="390"/>
      <c r="K87" s="390"/>
      <c r="L87" s="390"/>
      <c r="M87" s="390"/>
      <c r="N87" s="390"/>
      <c r="O87" s="390"/>
      <c r="P87" s="390"/>
      <c r="Q87" s="390"/>
      <c r="R87" s="390"/>
      <c r="S87" s="390"/>
      <c r="T87" s="390"/>
      <c r="U87" s="390"/>
      <c r="V87" s="390"/>
      <c r="W87" s="390"/>
      <c r="X87" s="390"/>
      <c r="Y87" s="390"/>
      <c r="Z87" s="390"/>
    </row>
    <row r="88" spans="1:26" s="12" customFormat="1" ht="14.25" customHeight="1">
      <c r="A88" s="390"/>
      <c r="B88" s="390"/>
      <c r="C88" s="390"/>
      <c r="D88" s="393"/>
      <c r="E88" s="393"/>
      <c r="F88" s="393"/>
      <c r="G88" s="390"/>
      <c r="H88" s="390"/>
      <c r="I88" s="390"/>
      <c r="J88" s="390"/>
      <c r="K88" s="390"/>
      <c r="L88" s="390"/>
      <c r="M88" s="390"/>
      <c r="N88" s="390"/>
      <c r="O88" s="390"/>
      <c r="P88" s="390"/>
      <c r="Q88" s="390"/>
      <c r="R88" s="390"/>
      <c r="S88" s="390"/>
      <c r="T88" s="390"/>
      <c r="U88" s="390"/>
      <c r="V88" s="390"/>
      <c r="W88" s="390"/>
      <c r="X88" s="390"/>
      <c r="Y88" s="390"/>
      <c r="Z88" s="390"/>
    </row>
    <row r="89" spans="1:26" s="12" customFormat="1" ht="14.25" customHeight="1">
      <c r="A89" s="390"/>
      <c r="B89" s="390"/>
      <c r="C89" s="390"/>
      <c r="D89" s="393"/>
      <c r="E89" s="393"/>
      <c r="F89" s="393"/>
      <c r="G89" s="390"/>
      <c r="H89" s="390"/>
      <c r="I89" s="390"/>
      <c r="J89" s="390"/>
      <c r="K89" s="390"/>
      <c r="L89" s="390"/>
      <c r="M89" s="390"/>
      <c r="N89" s="390"/>
      <c r="O89" s="390"/>
      <c r="P89" s="390"/>
      <c r="Q89" s="390"/>
      <c r="R89" s="390"/>
      <c r="S89" s="390"/>
      <c r="T89" s="390"/>
      <c r="U89" s="390"/>
      <c r="V89" s="390"/>
      <c r="W89" s="390"/>
      <c r="X89" s="390"/>
      <c r="Y89" s="390"/>
      <c r="Z89" s="390"/>
    </row>
    <row r="90" spans="1:26" s="12" customFormat="1" ht="14.25" customHeight="1">
      <c r="A90" s="390"/>
      <c r="B90" s="390"/>
      <c r="C90" s="390"/>
      <c r="D90" s="393"/>
      <c r="E90" s="393"/>
      <c r="F90" s="393"/>
      <c r="G90" s="390"/>
      <c r="H90" s="390"/>
      <c r="I90" s="390"/>
      <c r="J90" s="390"/>
      <c r="K90" s="390"/>
      <c r="L90" s="390"/>
      <c r="M90" s="390"/>
      <c r="N90" s="390"/>
      <c r="O90" s="390"/>
      <c r="P90" s="390"/>
      <c r="Q90" s="390"/>
      <c r="R90" s="390"/>
      <c r="S90" s="390"/>
      <c r="T90" s="390"/>
      <c r="U90" s="390"/>
      <c r="V90" s="390"/>
      <c r="W90" s="390"/>
      <c r="X90" s="390"/>
      <c r="Y90" s="390"/>
      <c r="Z90" s="390"/>
    </row>
    <row r="91" spans="1:26" s="12" customFormat="1" ht="14.25" customHeight="1">
      <c r="A91" s="390"/>
      <c r="B91" s="390"/>
      <c r="C91" s="390"/>
      <c r="D91" s="393"/>
      <c r="E91" s="393"/>
      <c r="F91" s="393"/>
      <c r="G91" s="390"/>
      <c r="H91" s="390"/>
      <c r="I91" s="390"/>
      <c r="J91" s="390"/>
      <c r="K91" s="390"/>
      <c r="L91" s="390"/>
      <c r="M91" s="390"/>
      <c r="N91" s="390"/>
      <c r="O91" s="390"/>
      <c r="P91" s="390"/>
      <c r="Q91" s="390"/>
      <c r="R91" s="390"/>
      <c r="S91" s="390"/>
      <c r="T91" s="390"/>
      <c r="U91" s="390"/>
      <c r="V91" s="390"/>
      <c r="W91" s="390"/>
      <c r="X91" s="390"/>
      <c r="Y91" s="390"/>
      <c r="Z91" s="390"/>
    </row>
    <row r="92" spans="1:26" s="12" customFormat="1" ht="14.25" customHeight="1">
      <c r="A92" s="390"/>
      <c r="B92" s="390"/>
      <c r="C92" s="390"/>
      <c r="D92" s="393"/>
      <c r="E92" s="393"/>
      <c r="F92" s="393"/>
      <c r="G92" s="390"/>
      <c r="H92" s="390"/>
      <c r="I92" s="390"/>
      <c r="J92" s="390"/>
      <c r="K92" s="390"/>
      <c r="L92" s="390"/>
      <c r="M92" s="390"/>
      <c r="N92" s="390"/>
      <c r="O92" s="390"/>
      <c r="P92" s="390"/>
      <c r="Q92" s="390"/>
      <c r="R92" s="390"/>
      <c r="S92" s="390"/>
      <c r="T92" s="390"/>
      <c r="U92" s="390"/>
      <c r="V92" s="390"/>
      <c r="W92" s="390"/>
      <c r="X92" s="390"/>
      <c r="Y92" s="390"/>
      <c r="Z92" s="390"/>
    </row>
    <row r="93" spans="1:26" s="12" customFormat="1" ht="14.25" customHeight="1">
      <c r="A93" s="390"/>
      <c r="B93" s="390"/>
      <c r="C93" s="390"/>
      <c r="D93" s="393"/>
      <c r="E93" s="393"/>
      <c r="F93" s="393"/>
      <c r="G93" s="390"/>
      <c r="H93" s="390"/>
      <c r="I93" s="390"/>
      <c r="J93" s="390"/>
      <c r="K93" s="390"/>
      <c r="L93" s="390"/>
      <c r="M93" s="390"/>
      <c r="N93" s="390"/>
      <c r="O93" s="390"/>
      <c r="P93" s="390"/>
      <c r="Q93" s="390"/>
      <c r="R93" s="390"/>
      <c r="S93" s="390"/>
      <c r="T93" s="390"/>
      <c r="U93" s="390"/>
      <c r="V93" s="390"/>
      <c r="W93" s="390"/>
      <c r="X93" s="390"/>
      <c r="Y93" s="390"/>
      <c r="Z93" s="390"/>
    </row>
    <row r="94" spans="1:26" s="12" customFormat="1" ht="14.25" customHeight="1">
      <c r="A94" s="390"/>
      <c r="B94" s="390"/>
      <c r="C94" s="390"/>
      <c r="D94" s="393"/>
      <c r="E94" s="393"/>
      <c r="F94" s="393"/>
      <c r="G94" s="390"/>
      <c r="H94" s="390"/>
      <c r="I94" s="390"/>
      <c r="J94" s="390"/>
      <c r="K94" s="390"/>
      <c r="L94" s="390"/>
      <c r="M94" s="390"/>
      <c r="N94" s="390"/>
      <c r="O94" s="390"/>
      <c r="P94" s="390"/>
      <c r="Q94" s="390"/>
      <c r="R94" s="390"/>
      <c r="S94" s="390"/>
      <c r="T94" s="390"/>
      <c r="U94" s="390"/>
      <c r="V94" s="390"/>
      <c r="W94" s="390"/>
      <c r="X94" s="390"/>
      <c r="Y94" s="390"/>
      <c r="Z94" s="390"/>
    </row>
    <row r="95" spans="1:26" s="12" customFormat="1" ht="14.25" customHeight="1">
      <c r="A95" s="390"/>
      <c r="B95" s="390"/>
      <c r="C95" s="390"/>
      <c r="D95" s="393"/>
      <c r="E95" s="393"/>
      <c r="F95" s="393"/>
      <c r="G95" s="390"/>
      <c r="H95" s="390"/>
      <c r="I95" s="390"/>
      <c r="J95" s="390"/>
      <c r="K95" s="390"/>
      <c r="L95" s="390"/>
      <c r="M95" s="390"/>
      <c r="N95" s="390"/>
      <c r="O95" s="390"/>
      <c r="P95" s="390"/>
      <c r="Q95" s="390"/>
      <c r="R95" s="390"/>
      <c r="S95" s="390"/>
      <c r="T95" s="390"/>
      <c r="U95" s="390"/>
      <c r="V95" s="390"/>
      <c r="W95" s="390"/>
      <c r="X95" s="390"/>
      <c r="Y95" s="390"/>
      <c r="Z95" s="390"/>
    </row>
    <row r="96" spans="1:26" s="12" customFormat="1" ht="14.25" customHeight="1">
      <c r="A96" s="390"/>
      <c r="B96" s="390"/>
      <c r="C96" s="390"/>
      <c r="D96" s="393"/>
      <c r="E96" s="393"/>
      <c r="F96" s="393"/>
      <c r="G96" s="390"/>
      <c r="H96" s="390"/>
      <c r="I96" s="390"/>
      <c r="J96" s="390"/>
      <c r="K96" s="390"/>
      <c r="L96" s="390"/>
      <c r="M96" s="390"/>
      <c r="N96" s="390"/>
      <c r="O96" s="390"/>
      <c r="P96" s="390"/>
      <c r="Q96" s="390"/>
      <c r="R96" s="390"/>
      <c r="S96" s="390"/>
      <c r="T96" s="390"/>
      <c r="U96" s="390"/>
      <c r="V96" s="390"/>
      <c r="W96" s="390"/>
      <c r="X96" s="390"/>
      <c r="Y96" s="390"/>
      <c r="Z96" s="390"/>
    </row>
    <row r="97" spans="1:26" s="12" customFormat="1" ht="14.25" customHeight="1">
      <c r="A97" s="390"/>
      <c r="B97" s="390"/>
      <c r="C97" s="390"/>
      <c r="D97" s="393"/>
      <c r="E97" s="393"/>
      <c r="F97" s="393"/>
      <c r="G97" s="390"/>
      <c r="H97" s="390"/>
      <c r="I97" s="390"/>
      <c r="J97" s="390"/>
      <c r="K97" s="390"/>
      <c r="L97" s="390"/>
      <c r="M97" s="390"/>
      <c r="N97" s="390"/>
      <c r="O97" s="390"/>
      <c r="P97" s="390"/>
      <c r="Q97" s="390"/>
      <c r="R97" s="390"/>
      <c r="S97" s="390"/>
      <c r="T97" s="390"/>
      <c r="U97" s="390"/>
      <c r="V97" s="390"/>
      <c r="W97" s="390"/>
      <c r="X97" s="390"/>
      <c r="Y97" s="390"/>
      <c r="Z97" s="390"/>
    </row>
    <row r="98" spans="1:26" s="12" customFormat="1" ht="14.25" customHeight="1">
      <c r="A98" s="390"/>
      <c r="B98" s="390"/>
      <c r="C98" s="390"/>
      <c r="D98" s="393"/>
      <c r="E98" s="393"/>
      <c r="F98" s="393"/>
      <c r="G98" s="390"/>
      <c r="H98" s="390"/>
      <c r="I98" s="390"/>
      <c r="J98" s="390"/>
      <c r="K98" s="390"/>
      <c r="L98" s="390"/>
      <c r="M98" s="390"/>
      <c r="N98" s="390"/>
      <c r="O98" s="390"/>
      <c r="P98" s="390"/>
      <c r="Q98" s="390"/>
      <c r="R98" s="390"/>
      <c r="S98" s="390"/>
      <c r="T98" s="390"/>
      <c r="U98" s="390"/>
      <c r="V98" s="390"/>
      <c r="W98" s="390"/>
      <c r="X98" s="390"/>
      <c r="Y98" s="390"/>
      <c r="Z98" s="390"/>
    </row>
    <row r="99" spans="1:26" s="12" customFormat="1" ht="14.25" customHeight="1">
      <c r="A99" s="390"/>
      <c r="B99" s="390"/>
      <c r="C99" s="390"/>
      <c r="D99" s="393"/>
      <c r="E99" s="393"/>
      <c r="F99" s="393"/>
      <c r="G99" s="390"/>
      <c r="H99" s="390"/>
      <c r="I99" s="390"/>
      <c r="J99" s="390"/>
      <c r="K99" s="390"/>
      <c r="L99" s="390"/>
      <c r="M99" s="390"/>
      <c r="N99" s="390"/>
      <c r="O99" s="390"/>
      <c r="P99" s="390"/>
      <c r="Q99" s="390"/>
      <c r="R99" s="390"/>
      <c r="S99" s="390"/>
      <c r="T99" s="390"/>
      <c r="U99" s="390"/>
      <c r="V99" s="390"/>
      <c r="W99" s="390"/>
      <c r="X99" s="390"/>
      <c r="Y99" s="390"/>
      <c r="Z99" s="390"/>
    </row>
    <row r="100" spans="1:26" s="12" customFormat="1" ht="14.25" customHeight="1">
      <c r="A100" s="390"/>
      <c r="B100" s="390"/>
      <c r="C100" s="390"/>
      <c r="D100" s="393"/>
      <c r="E100" s="393"/>
      <c r="F100" s="393"/>
      <c r="G100" s="390"/>
      <c r="H100" s="390"/>
      <c r="I100" s="390"/>
      <c r="J100" s="390"/>
      <c r="K100" s="390"/>
      <c r="L100" s="390"/>
      <c r="M100" s="390"/>
      <c r="N100" s="390"/>
      <c r="O100" s="390"/>
      <c r="P100" s="390"/>
      <c r="Q100" s="390"/>
      <c r="R100" s="390"/>
      <c r="S100" s="390"/>
      <c r="T100" s="390"/>
      <c r="U100" s="390"/>
      <c r="V100" s="390"/>
      <c r="W100" s="390"/>
      <c r="X100" s="390"/>
      <c r="Y100" s="390"/>
      <c r="Z100" s="390"/>
    </row>
    <row r="101" spans="1:26" s="12" customFormat="1" ht="14.25" customHeight="1">
      <c r="A101" s="390"/>
      <c r="B101" s="390"/>
      <c r="C101" s="390"/>
      <c r="D101" s="393"/>
      <c r="E101" s="393"/>
      <c r="F101" s="393"/>
      <c r="G101" s="390"/>
      <c r="H101" s="390"/>
      <c r="I101" s="390"/>
      <c r="J101" s="390"/>
      <c r="K101" s="390"/>
      <c r="L101" s="390"/>
      <c r="M101" s="390"/>
      <c r="N101" s="390"/>
      <c r="O101" s="390"/>
      <c r="P101" s="390"/>
      <c r="Q101" s="390"/>
      <c r="R101" s="390"/>
      <c r="S101" s="390"/>
      <c r="T101" s="390"/>
      <c r="U101" s="390"/>
      <c r="V101" s="390"/>
      <c r="W101" s="390"/>
      <c r="X101" s="390"/>
      <c r="Y101" s="390"/>
      <c r="Z101" s="390"/>
    </row>
    <row r="102" spans="1:26" s="12" customFormat="1" ht="14.25" customHeight="1">
      <c r="A102" s="390"/>
      <c r="B102" s="390"/>
      <c r="C102" s="390"/>
      <c r="D102" s="393"/>
      <c r="E102" s="393"/>
      <c r="F102" s="393"/>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s="12" customFormat="1" ht="14.25" customHeight="1">
      <c r="A103" s="390"/>
      <c r="B103" s="390"/>
      <c r="C103" s="390"/>
      <c r="D103" s="393"/>
      <c r="E103" s="393"/>
      <c r="F103" s="393"/>
      <c r="G103" s="390"/>
      <c r="H103" s="390"/>
      <c r="I103" s="390"/>
      <c r="J103" s="390"/>
      <c r="K103" s="390"/>
      <c r="L103" s="390"/>
      <c r="M103" s="390"/>
      <c r="N103" s="390"/>
      <c r="O103" s="390"/>
      <c r="P103" s="390"/>
      <c r="Q103" s="390"/>
      <c r="R103" s="390"/>
      <c r="S103" s="390"/>
      <c r="T103" s="390"/>
      <c r="U103" s="390"/>
      <c r="V103" s="390"/>
      <c r="W103" s="390"/>
      <c r="X103" s="390"/>
      <c r="Y103" s="390"/>
      <c r="Z103" s="390"/>
    </row>
    <row r="104" spans="1:26" s="12" customFormat="1" ht="14.25" customHeight="1">
      <c r="A104" s="390"/>
      <c r="B104" s="390"/>
      <c r="C104" s="390"/>
      <c r="D104" s="393"/>
      <c r="E104" s="393"/>
      <c r="F104" s="393"/>
      <c r="G104" s="390"/>
      <c r="H104" s="390"/>
      <c r="I104" s="390"/>
      <c r="J104" s="390"/>
      <c r="K104" s="390"/>
      <c r="L104" s="390"/>
      <c r="M104" s="390"/>
      <c r="N104" s="390"/>
      <c r="O104" s="390"/>
      <c r="P104" s="390"/>
      <c r="Q104" s="390"/>
      <c r="R104" s="390"/>
      <c r="S104" s="390"/>
      <c r="T104" s="390"/>
      <c r="U104" s="390"/>
      <c r="V104" s="390"/>
      <c r="W104" s="390"/>
      <c r="X104" s="390"/>
      <c r="Y104" s="390"/>
      <c r="Z104" s="390"/>
    </row>
    <row r="105" spans="1:26" s="12" customFormat="1" ht="14.25" customHeight="1">
      <c r="A105" s="390"/>
      <c r="B105" s="390"/>
      <c r="C105" s="390"/>
      <c r="D105" s="393"/>
      <c r="E105" s="393"/>
      <c r="F105" s="393"/>
      <c r="G105" s="390"/>
      <c r="H105" s="390"/>
      <c r="I105" s="390"/>
      <c r="J105" s="390"/>
      <c r="K105" s="390"/>
      <c r="L105" s="390"/>
      <c r="M105" s="390"/>
      <c r="N105" s="390"/>
      <c r="O105" s="390"/>
      <c r="P105" s="390"/>
      <c r="Q105" s="390"/>
      <c r="R105" s="390"/>
      <c r="S105" s="390"/>
      <c r="T105" s="390"/>
      <c r="U105" s="390"/>
      <c r="V105" s="390"/>
      <c r="W105" s="390"/>
      <c r="X105" s="390"/>
      <c r="Y105" s="390"/>
      <c r="Z105" s="390"/>
    </row>
    <row r="106" spans="1:26" s="12" customFormat="1" ht="14.25" customHeight="1">
      <c r="A106" s="390"/>
      <c r="B106" s="390"/>
      <c r="C106" s="390"/>
      <c r="D106" s="393"/>
      <c r="E106" s="393"/>
      <c r="F106" s="393"/>
      <c r="G106" s="390"/>
      <c r="H106" s="390"/>
      <c r="I106" s="390"/>
      <c r="J106" s="390"/>
      <c r="K106" s="390"/>
      <c r="L106" s="390"/>
      <c r="M106" s="390"/>
      <c r="N106" s="390"/>
      <c r="O106" s="390"/>
      <c r="P106" s="390"/>
      <c r="Q106" s="390"/>
      <c r="R106" s="390"/>
      <c r="S106" s="390"/>
      <c r="T106" s="390"/>
      <c r="U106" s="390"/>
      <c r="V106" s="390"/>
      <c r="W106" s="390"/>
      <c r="X106" s="390"/>
      <c r="Y106" s="390"/>
      <c r="Z106" s="390"/>
    </row>
    <row r="107" spans="1:26" s="12" customFormat="1" ht="14.25" customHeight="1">
      <c r="A107" s="390"/>
      <c r="B107" s="390"/>
      <c r="C107" s="390"/>
      <c r="D107" s="393"/>
      <c r="E107" s="393"/>
      <c r="F107" s="393"/>
      <c r="G107" s="390"/>
      <c r="H107" s="390"/>
      <c r="I107" s="390"/>
      <c r="J107" s="390"/>
      <c r="K107" s="390"/>
      <c r="L107" s="390"/>
      <c r="M107" s="390"/>
      <c r="N107" s="390"/>
      <c r="O107" s="390"/>
      <c r="P107" s="390"/>
      <c r="Q107" s="390"/>
      <c r="R107" s="390"/>
      <c r="S107" s="390"/>
      <c r="T107" s="390"/>
      <c r="U107" s="390"/>
      <c r="V107" s="390"/>
      <c r="W107" s="390"/>
      <c r="X107" s="390"/>
      <c r="Y107" s="390"/>
      <c r="Z107" s="390"/>
    </row>
    <row r="108" spans="1:26" s="12" customFormat="1" ht="14.25" customHeight="1">
      <c r="A108" s="390"/>
      <c r="B108" s="390"/>
      <c r="C108" s="390"/>
      <c r="D108" s="393"/>
      <c r="E108" s="393"/>
      <c r="F108" s="393"/>
      <c r="G108" s="390"/>
      <c r="H108" s="390"/>
      <c r="I108" s="390"/>
      <c r="J108" s="390"/>
      <c r="K108" s="390"/>
      <c r="L108" s="390"/>
      <c r="M108" s="390"/>
      <c r="N108" s="390"/>
      <c r="O108" s="390"/>
      <c r="P108" s="390"/>
      <c r="Q108" s="390"/>
      <c r="R108" s="390"/>
      <c r="S108" s="390"/>
      <c r="T108" s="390"/>
      <c r="U108" s="390"/>
      <c r="V108" s="390"/>
      <c r="W108" s="390"/>
      <c r="X108" s="390"/>
      <c r="Y108" s="390"/>
      <c r="Z108" s="390"/>
    </row>
    <row r="109" spans="1:26" s="12" customFormat="1" ht="14.25" customHeight="1">
      <c r="A109" s="390"/>
      <c r="B109" s="390"/>
      <c r="C109" s="390"/>
      <c r="D109" s="393"/>
      <c r="E109" s="393"/>
      <c r="F109" s="393"/>
      <c r="G109" s="390"/>
      <c r="H109" s="390"/>
      <c r="I109" s="390"/>
      <c r="J109" s="390"/>
      <c r="K109" s="390"/>
      <c r="L109" s="390"/>
      <c r="M109" s="390"/>
      <c r="N109" s="390"/>
      <c r="O109" s="390"/>
      <c r="P109" s="390"/>
      <c r="Q109" s="390"/>
      <c r="R109" s="390"/>
      <c r="S109" s="390"/>
      <c r="T109" s="390"/>
      <c r="U109" s="390"/>
      <c r="V109" s="390"/>
      <c r="W109" s="390"/>
      <c r="X109" s="390"/>
      <c r="Y109" s="390"/>
      <c r="Z109" s="390"/>
    </row>
    <row r="110" spans="1:26" s="12" customFormat="1" ht="14.25" customHeight="1">
      <c r="A110" s="390"/>
      <c r="B110" s="390"/>
      <c r="C110" s="390"/>
      <c r="D110" s="393"/>
      <c r="E110" s="393"/>
      <c r="F110" s="393"/>
      <c r="G110" s="390"/>
      <c r="H110" s="390"/>
      <c r="I110" s="390"/>
      <c r="J110" s="390"/>
      <c r="K110" s="390"/>
      <c r="L110" s="390"/>
      <c r="M110" s="390"/>
      <c r="N110" s="390"/>
      <c r="O110" s="390"/>
      <c r="P110" s="390"/>
      <c r="Q110" s="390"/>
      <c r="R110" s="390"/>
      <c r="S110" s="390"/>
      <c r="T110" s="390"/>
      <c r="U110" s="390"/>
      <c r="V110" s="390"/>
      <c r="W110" s="390"/>
      <c r="X110" s="390"/>
      <c r="Y110" s="390"/>
      <c r="Z110" s="390"/>
    </row>
    <row r="111" spans="1:26" s="12" customFormat="1" ht="14.25" customHeight="1">
      <c r="A111" s="390"/>
      <c r="B111" s="390"/>
      <c r="C111" s="390"/>
      <c r="D111" s="393"/>
      <c r="E111" s="393"/>
      <c r="F111" s="393"/>
      <c r="G111" s="390"/>
      <c r="H111" s="390"/>
      <c r="I111" s="390"/>
      <c r="J111" s="390"/>
      <c r="K111" s="390"/>
      <c r="L111" s="390"/>
      <c r="M111" s="390"/>
      <c r="N111" s="390"/>
      <c r="O111" s="390"/>
      <c r="P111" s="390"/>
      <c r="Q111" s="390"/>
      <c r="R111" s="390"/>
      <c r="S111" s="390"/>
      <c r="T111" s="390"/>
      <c r="U111" s="390"/>
      <c r="V111" s="390"/>
      <c r="W111" s="390"/>
      <c r="X111" s="390"/>
      <c r="Y111" s="390"/>
      <c r="Z111" s="390"/>
    </row>
    <row r="112" spans="1:26" s="12" customFormat="1" ht="14.25" customHeight="1">
      <c r="A112" s="390"/>
      <c r="B112" s="390"/>
      <c r="C112" s="390"/>
      <c r="D112" s="393"/>
      <c r="E112" s="393"/>
      <c r="F112" s="393"/>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s="12" customFormat="1" ht="14.25" customHeight="1">
      <c r="A113" s="390"/>
      <c r="B113" s="390"/>
      <c r="C113" s="390"/>
      <c r="D113" s="393"/>
      <c r="E113" s="393"/>
      <c r="F113" s="393"/>
      <c r="G113" s="390"/>
      <c r="H113" s="390"/>
      <c r="I113" s="390"/>
      <c r="J113" s="390"/>
      <c r="K113" s="390"/>
      <c r="L113" s="390"/>
      <c r="M113" s="390"/>
      <c r="N113" s="390"/>
      <c r="O113" s="390"/>
      <c r="P113" s="390"/>
      <c r="Q113" s="390"/>
      <c r="R113" s="390"/>
      <c r="S113" s="390"/>
      <c r="T113" s="390"/>
      <c r="U113" s="390"/>
      <c r="V113" s="390"/>
      <c r="W113" s="390"/>
      <c r="X113" s="390"/>
      <c r="Y113" s="390"/>
      <c r="Z113" s="390"/>
    </row>
    <row r="114" spans="1:26" s="12" customFormat="1" ht="14.25" customHeight="1">
      <c r="A114" s="390"/>
      <c r="B114" s="390"/>
      <c r="C114" s="390"/>
      <c r="D114" s="393"/>
      <c r="E114" s="393"/>
      <c r="F114" s="393"/>
      <c r="G114" s="390"/>
      <c r="H114" s="390"/>
      <c r="I114" s="390"/>
      <c r="J114" s="390"/>
      <c r="K114" s="390"/>
      <c r="L114" s="390"/>
      <c r="M114" s="390"/>
      <c r="N114" s="390"/>
      <c r="O114" s="390"/>
      <c r="P114" s="390"/>
      <c r="Q114" s="390"/>
      <c r="R114" s="390"/>
      <c r="S114" s="390"/>
      <c r="T114" s="390"/>
      <c r="U114" s="390"/>
      <c r="V114" s="390"/>
      <c r="W114" s="390"/>
      <c r="X114" s="390"/>
      <c r="Y114" s="390"/>
      <c r="Z114" s="390"/>
    </row>
    <row r="115" spans="1:26" s="12" customFormat="1" ht="14.25" customHeight="1">
      <c r="A115" s="390"/>
      <c r="B115" s="390"/>
      <c r="C115" s="390"/>
      <c r="D115" s="393"/>
      <c r="E115" s="393"/>
      <c r="F115" s="393"/>
      <c r="G115" s="390"/>
      <c r="H115" s="390"/>
      <c r="I115" s="390"/>
      <c r="J115" s="390"/>
      <c r="K115" s="390"/>
      <c r="L115" s="390"/>
      <c r="M115" s="390"/>
      <c r="N115" s="390"/>
      <c r="O115" s="390"/>
      <c r="P115" s="390"/>
      <c r="Q115" s="390"/>
      <c r="R115" s="390"/>
      <c r="S115" s="390"/>
      <c r="T115" s="390"/>
      <c r="U115" s="390"/>
      <c r="V115" s="390"/>
      <c r="W115" s="390"/>
      <c r="X115" s="390"/>
      <c r="Y115" s="390"/>
      <c r="Z115" s="390"/>
    </row>
    <row r="116" spans="1:26" s="12" customFormat="1" ht="14.25" customHeight="1">
      <c r="A116" s="390"/>
      <c r="B116" s="390"/>
      <c r="C116" s="390"/>
      <c r="D116" s="393"/>
      <c r="E116" s="393"/>
      <c r="F116" s="393"/>
      <c r="G116" s="390"/>
      <c r="H116" s="390"/>
      <c r="I116" s="390"/>
      <c r="J116" s="390"/>
      <c r="K116" s="390"/>
      <c r="L116" s="390"/>
      <c r="M116" s="390"/>
      <c r="N116" s="390"/>
      <c r="O116" s="390"/>
      <c r="P116" s="390"/>
      <c r="Q116" s="390"/>
      <c r="R116" s="390"/>
      <c r="S116" s="390"/>
      <c r="T116" s="390"/>
      <c r="U116" s="390"/>
      <c r="V116" s="390"/>
      <c r="W116" s="390"/>
      <c r="X116" s="390"/>
      <c r="Y116" s="390"/>
      <c r="Z116" s="390"/>
    </row>
    <row r="117" spans="1:26" s="12" customFormat="1" ht="14.25" customHeight="1">
      <c r="A117" s="390"/>
      <c r="B117" s="390"/>
      <c r="C117" s="390"/>
      <c r="D117" s="393"/>
      <c r="E117" s="393"/>
      <c r="F117" s="393"/>
      <c r="G117" s="390"/>
      <c r="H117" s="390"/>
      <c r="I117" s="390"/>
      <c r="J117" s="390"/>
      <c r="K117" s="390"/>
      <c r="L117" s="390"/>
      <c r="M117" s="390"/>
      <c r="N117" s="390"/>
      <c r="O117" s="390"/>
      <c r="P117" s="390"/>
      <c r="Q117" s="390"/>
      <c r="R117" s="390"/>
      <c r="S117" s="390"/>
      <c r="T117" s="390"/>
      <c r="U117" s="390"/>
      <c r="V117" s="390"/>
      <c r="W117" s="390"/>
      <c r="X117" s="390"/>
      <c r="Y117" s="390"/>
      <c r="Z117" s="390"/>
    </row>
    <row r="118" spans="1:26" s="12" customFormat="1" ht="14.25" customHeight="1">
      <c r="A118" s="390"/>
      <c r="B118" s="390"/>
      <c r="C118" s="390"/>
      <c r="D118" s="393"/>
      <c r="E118" s="393"/>
      <c r="F118" s="393"/>
      <c r="G118" s="390"/>
      <c r="H118" s="390"/>
      <c r="I118" s="390"/>
      <c r="J118" s="390"/>
      <c r="K118" s="390"/>
      <c r="L118" s="390"/>
      <c r="M118" s="390"/>
      <c r="N118" s="390"/>
      <c r="O118" s="390"/>
      <c r="P118" s="390"/>
      <c r="Q118" s="390"/>
      <c r="R118" s="390"/>
      <c r="S118" s="390"/>
      <c r="T118" s="390"/>
      <c r="U118" s="390"/>
      <c r="V118" s="390"/>
      <c r="W118" s="390"/>
      <c r="X118" s="390"/>
      <c r="Y118" s="390"/>
      <c r="Z118" s="390"/>
    </row>
    <row r="119" spans="1:26" s="12" customFormat="1" ht="14.25" customHeight="1">
      <c r="A119" s="390"/>
      <c r="B119" s="390"/>
      <c r="C119" s="390"/>
      <c r="D119" s="393"/>
      <c r="E119" s="393"/>
      <c r="F119" s="393"/>
      <c r="G119" s="390"/>
      <c r="H119" s="390"/>
      <c r="I119" s="390"/>
      <c r="J119" s="390"/>
      <c r="K119" s="390"/>
      <c r="L119" s="390"/>
      <c r="M119" s="390"/>
      <c r="N119" s="390"/>
      <c r="O119" s="390"/>
      <c r="P119" s="390"/>
      <c r="Q119" s="390"/>
      <c r="R119" s="390"/>
      <c r="S119" s="390"/>
      <c r="T119" s="390"/>
      <c r="U119" s="390"/>
      <c r="V119" s="390"/>
      <c r="W119" s="390"/>
      <c r="X119" s="390"/>
      <c r="Y119" s="390"/>
      <c r="Z119" s="390"/>
    </row>
    <row r="120" spans="1:26" s="12" customFormat="1" ht="14.25" customHeight="1">
      <c r="A120" s="390"/>
      <c r="B120" s="390"/>
      <c r="C120" s="390"/>
      <c r="D120" s="393"/>
      <c r="E120" s="393"/>
      <c r="F120" s="393"/>
      <c r="G120" s="390"/>
      <c r="H120" s="390"/>
      <c r="I120" s="390"/>
      <c r="J120" s="390"/>
      <c r="K120" s="390"/>
      <c r="L120" s="390"/>
      <c r="M120" s="390"/>
      <c r="N120" s="390"/>
      <c r="O120" s="390"/>
      <c r="P120" s="390"/>
      <c r="Q120" s="390"/>
      <c r="R120" s="390"/>
      <c r="S120" s="390"/>
      <c r="T120" s="390"/>
      <c r="U120" s="390"/>
      <c r="V120" s="390"/>
      <c r="W120" s="390"/>
      <c r="X120" s="390"/>
      <c r="Y120" s="390"/>
      <c r="Z120" s="390"/>
    </row>
    <row r="121" spans="1:26" s="12" customFormat="1" ht="14.25" customHeight="1">
      <c r="A121" s="390"/>
      <c r="B121" s="390"/>
      <c r="C121" s="390"/>
      <c r="D121" s="393"/>
      <c r="E121" s="393"/>
      <c r="F121" s="393"/>
      <c r="G121" s="390"/>
      <c r="H121" s="390"/>
      <c r="I121" s="390"/>
      <c r="J121" s="390"/>
      <c r="K121" s="390"/>
      <c r="L121" s="390"/>
      <c r="M121" s="390"/>
      <c r="N121" s="390"/>
      <c r="O121" s="390"/>
      <c r="P121" s="390"/>
      <c r="Q121" s="390"/>
      <c r="R121" s="390"/>
      <c r="S121" s="390"/>
      <c r="T121" s="390"/>
      <c r="U121" s="390"/>
      <c r="V121" s="390"/>
      <c r="W121" s="390"/>
      <c r="X121" s="390"/>
      <c r="Y121" s="390"/>
      <c r="Z121" s="390"/>
    </row>
    <row r="122" spans="1:26" s="12" customFormat="1" ht="14.25" customHeight="1">
      <c r="A122" s="390"/>
      <c r="B122" s="390"/>
      <c r="C122" s="390"/>
      <c r="D122" s="393"/>
      <c r="E122" s="393"/>
      <c r="F122" s="393"/>
      <c r="G122" s="390"/>
      <c r="H122" s="390"/>
      <c r="I122" s="390"/>
      <c r="J122" s="390"/>
      <c r="K122" s="390"/>
      <c r="L122" s="390"/>
      <c r="M122" s="390"/>
      <c r="N122" s="390"/>
      <c r="O122" s="390"/>
      <c r="P122" s="390"/>
      <c r="Q122" s="390"/>
      <c r="R122" s="390"/>
      <c r="S122" s="390"/>
      <c r="T122" s="390"/>
      <c r="U122" s="390"/>
      <c r="V122" s="390"/>
      <c r="W122" s="390"/>
      <c r="X122" s="390"/>
      <c r="Y122" s="390"/>
      <c r="Z122" s="390"/>
    </row>
    <row r="123" spans="1:26" s="12" customFormat="1" ht="14.25" customHeight="1">
      <c r="A123" s="390"/>
      <c r="B123" s="390"/>
      <c r="C123" s="390"/>
      <c r="D123" s="393"/>
      <c r="E123" s="393"/>
      <c r="F123" s="393"/>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s="12" customFormat="1" ht="14.25" customHeight="1">
      <c r="A124" s="390"/>
      <c r="B124" s="390"/>
      <c r="C124" s="390"/>
      <c r="D124" s="393"/>
      <c r="E124" s="393"/>
      <c r="F124" s="393"/>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s="12" customFormat="1" ht="14.25" customHeight="1">
      <c r="A125" s="390"/>
      <c r="B125" s="390"/>
      <c r="C125" s="390"/>
      <c r="D125" s="393"/>
      <c r="E125" s="393"/>
      <c r="F125" s="393"/>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s="12" customFormat="1" ht="14.25" customHeight="1">
      <c r="A126" s="390"/>
      <c r="B126" s="390"/>
      <c r="C126" s="390"/>
      <c r="D126" s="393"/>
      <c r="E126" s="393"/>
      <c r="F126" s="393"/>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s="12" customFormat="1" ht="14.25" customHeight="1">
      <c r="A127" s="390"/>
      <c r="B127" s="390"/>
      <c r="C127" s="390"/>
      <c r="D127" s="393"/>
      <c r="E127" s="393"/>
      <c r="F127" s="393"/>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s="12" customFormat="1" ht="14.25" customHeight="1">
      <c r="A128" s="390"/>
      <c r="B128" s="390"/>
      <c r="C128" s="390"/>
      <c r="D128" s="393"/>
      <c r="E128" s="393"/>
      <c r="F128" s="393"/>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s="12" customFormat="1" ht="14.25" customHeight="1">
      <c r="A129" s="390"/>
      <c r="B129" s="390"/>
      <c r="C129" s="390"/>
      <c r="D129" s="393"/>
      <c r="E129" s="393"/>
      <c r="F129" s="393"/>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s="12" customFormat="1" ht="14.25" customHeight="1">
      <c r="A130" s="390"/>
      <c r="B130" s="390"/>
      <c r="C130" s="390"/>
      <c r="D130" s="393"/>
      <c r="E130" s="393"/>
      <c r="F130" s="393"/>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s="12" customFormat="1" ht="14.25" customHeight="1">
      <c r="A131" s="390"/>
      <c r="B131" s="390"/>
      <c r="C131" s="390"/>
      <c r="D131" s="393"/>
      <c r="E131" s="393"/>
      <c r="F131" s="393"/>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s="12" customFormat="1" ht="14.25" customHeight="1">
      <c r="A132" s="390"/>
      <c r="B132" s="390"/>
      <c r="C132" s="390"/>
      <c r="D132" s="393"/>
      <c r="E132" s="393"/>
      <c r="F132" s="393"/>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s="12" customFormat="1" ht="14.25" customHeight="1">
      <c r="A133" s="390"/>
      <c r="B133" s="390"/>
      <c r="C133" s="390"/>
      <c r="D133" s="393"/>
      <c r="E133" s="393"/>
      <c r="F133" s="393"/>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s="12" customFormat="1" ht="14.25" customHeight="1">
      <c r="A134" s="390"/>
      <c r="B134" s="390"/>
      <c r="C134" s="390"/>
      <c r="D134" s="393"/>
      <c r="E134" s="393"/>
      <c r="F134" s="393"/>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s="12" customFormat="1" ht="14.25" customHeight="1">
      <c r="A135" s="390"/>
      <c r="B135" s="390"/>
      <c r="C135" s="390"/>
      <c r="D135" s="393"/>
      <c r="E135" s="393"/>
      <c r="F135" s="393"/>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s="12" customFormat="1" ht="14.25" customHeight="1">
      <c r="A136" s="390"/>
      <c r="B136" s="390"/>
      <c r="C136" s="390"/>
      <c r="D136" s="393"/>
      <c r="E136" s="393"/>
      <c r="F136" s="393"/>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s="12" customFormat="1" ht="14.25" customHeight="1">
      <c r="A137" s="390"/>
      <c r="B137" s="390"/>
      <c r="C137" s="390"/>
      <c r="D137" s="393"/>
      <c r="E137" s="393"/>
      <c r="F137" s="393"/>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s="12" customFormat="1" ht="14.25" customHeight="1">
      <c r="A138" s="390"/>
      <c r="B138" s="390"/>
      <c r="C138" s="390"/>
      <c r="D138" s="393"/>
      <c r="E138" s="393"/>
      <c r="F138" s="393"/>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s="12" customFormat="1" ht="14.25" customHeight="1">
      <c r="A139" s="390"/>
      <c r="B139" s="390"/>
      <c r="C139" s="390"/>
      <c r="D139" s="393"/>
      <c r="E139" s="393"/>
      <c r="F139" s="393"/>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s="12" customFormat="1" ht="14.25" customHeight="1">
      <c r="A140" s="390"/>
      <c r="B140" s="390"/>
      <c r="C140" s="390"/>
      <c r="D140" s="393"/>
      <c r="E140" s="393"/>
      <c r="F140" s="393"/>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s="12" customFormat="1" ht="14.25" customHeight="1">
      <c r="A141" s="390"/>
      <c r="B141" s="390"/>
      <c r="C141" s="390"/>
      <c r="D141" s="393"/>
      <c r="E141" s="393"/>
      <c r="F141" s="393"/>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s="12" customFormat="1" ht="14.25" customHeight="1">
      <c r="A142" s="390"/>
      <c r="B142" s="390"/>
      <c r="C142" s="390"/>
      <c r="D142" s="393"/>
      <c r="E142" s="393"/>
      <c r="F142" s="393"/>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s="12" customFormat="1" ht="14.25" customHeight="1">
      <c r="A143" s="390"/>
      <c r="B143" s="390"/>
      <c r="C143" s="390"/>
      <c r="D143" s="393"/>
      <c r="E143" s="393"/>
      <c r="F143" s="393"/>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s="12" customFormat="1" ht="14.25" customHeight="1">
      <c r="A144" s="390"/>
      <c r="B144" s="390"/>
      <c r="C144" s="390"/>
      <c r="D144" s="393"/>
      <c r="E144" s="393"/>
      <c r="F144" s="393"/>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s="12" customFormat="1" ht="14.25" customHeight="1">
      <c r="A145" s="390"/>
      <c r="B145" s="390"/>
      <c r="C145" s="390"/>
      <c r="D145" s="393"/>
      <c r="E145" s="393"/>
      <c r="F145" s="393"/>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s="12" customFormat="1" ht="14.25" customHeight="1">
      <c r="A146" s="390"/>
      <c r="B146" s="390"/>
      <c r="C146" s="390"/>
      <c r="D146" s="393"/>
      <c r="E146" s="393"/>
      <c r="F146" s="393"/>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s="12" customFormat="1" ht="14.25" customHeight="1">
      <c r="A147" s="390"/>
      <c r="B147" s="390"/>
      <c r="C147" s="390"/>
      <c r="D147" s="393"/>
      <c r="E147" s="393"/>
      <c r="F147" s="393"/>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s="12" customFormat="1" ht="14.25" customHeight="1">
      <c r="A148" s="390"/>
      <c r="B148" s="390"/>
      <c r="C148" s="390"/>
      <c r="D148" s="393"/>
      <c r="E148" s="393"/>
      <c r="F148" s="393"/>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s="12" customFormat="1" ht="14.25" customHeight="1">
      <c r="A149" s="390"/>
      <c r="B149" s="390"/>
      <c r="C149" s="390"/>
      <c r="D149" s="393"/>
      <c r="E149" s="393"/>
      <c r="F149" s="393"/>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s="12" customFormat="1" ht="14.25" customHeight="1">
      <c r="A150" s="390"/>
      <c r="B150" s="390"/>
      <c r="C150" s="390"/>
      <c r="D150" s="393"/>
      <c r="E150" s="393"/>
      <c r="F150" s="393"/>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s="12" customFormat="1" ht="14.25" customHeight="1">
      <c r="A151" s="390"/>
      <c r="B151" s="390"/>
      <c r="C151" s="390"/>
      <c r="D151" s="393"/>
      <c r="E151" s="393"/>
      <c r="F151" s="393"/>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s="12" customFormat="1" ht="14.25" customHeight="1">
      <c r="A152" s="390"/>
      <c r="B152" s="390"/>
      <c r="C152" s="390"/>
      <c r="D152" s="393"/>
      <c r="E152" s="393"/>
      <c r="F152" s="393"/>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s="12" customFormat="1" ht="14.25" customHeight="1">
      <c r="A153" s="390"/>
      <c r="B153" s="390"/>
      <c r="C153" s="390"/>
      <c r="D153" s="393"/>
      <c r="E153" s="393"/>
      <c r="F153" s="393"/>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s="12" customFormat="1" ht="14.25" customHeight="1">
      <c r="A154" s="390"/>
      <c r="B154" s="390"/>
      <c r="C154" s="390"/>
      <c r="D154" s="393"/>
      <c r="E154" s="393"/>
      <c r="F154" s="393"/>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s="12" customFormat="1" ht="14.25" customHeight="1">
      <c r="A155" s="390"/>
      <c r="B155" s="390"/>
      <c r="C155" s="390"/>
      <c r="D155" s="393"/>
      <c r="E155" s="393"/>
      <c r="F155" s="393"/>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s="12" customFormat="1" ht="14.25" customHeight="1">
      <c r="A156" s="390"/>
      <c r="B156" s="390"/>
      <c r="C156" s="390"/>
      <c r="D156" s="393"/>
      <c r="E156" s="393"/>
      <c r="F156" s="393"/>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s="12" customFormat="1" ht="14.25" customHeight="1">
      <c r="A157" s="390"/>
      <c r="B157" s="390"/>
      <c r="C157" s="390"/>
      <c r="D157" s="393"/>
      <c r="E157" s="393"/>
      <c r="F157" s="393"/>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s="12" customFormat="1" ht="14.25" customHeight="1">
      <c r="A158" s="390"/>
      <c r="B158" s="390"/>
      <c r="C158" s="390"/>
      <c r="D158" s="393"/>
      <c r="E158" s="393"/>
      <c r="F158" s="393"/>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s="12" customFormat="1" ht="14.25" customHeight="1">
      <c r="A159" s="390"/>
      <c r="B159" s="390"/>
      <c r="C159" s="390"/>
      <c r="D159" s="393"/>
      <c r="E159" s="393"/>
      <c r="F159" s="393"/>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s="12" customFormat="1" ht="14.25" customHeight="1">
      <c r="A160" s="390"/>
      <c r="B160" s="390"/>
      <c r="C160" s="390"/>
      <c r="D160" s="393"/>
      <c r="E160" s="393"/>
      <c r="F160" s="393"/>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s="12" customFormat="1" ht="14.25" customHeight="1">
      <c r="A161" s="390"/>
      <c r="B161" s="390"/>
      <c r="C161" s="390"/>
      <c r="D161" s="393"/>
      <c r="E161" s="393"/>
      <c r="F161" s="393"/>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s="12" customFormat="1" ht="14.25" customHeight="1">
      <c r="A162" s="390"/>
      <c r="B162" s="390"/>
      <c r="C162" s="390"/>
      <c r="D162" s="393"/>
      <c r="E162" s="393"/>
      <c r="F162" s="393"/>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s="12" customFormat="1" ht="14.25" customHeight="1">
      <c r="A163" s="390"/>
      <c r="B163" s="390"/>
      <c r="C163" s="390"/>
      <c r="D163" s="393"/>
      <c r="E163" s="393"/>
      <c r="F163" s="393"/>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s="12" customFormat="1" ht="14.25" customHeight="1">
      <c r="A164" s="390"/>
      <c r="B164" s="390"/>
      <c r="C164" s="390"/>
      <c r="D164" s="393"/>
      <c r="E164" s="393"/>
      <c r="F164" s="393"/>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s="12" customFormat="1" ht="14.25" customHeight="1">
      <c r="A165" s="390"/>
      <c r="B165" s="390"/>
      <c r="C165" s="390"/>
      <c r="D165" s="393"/>
      <c r="E165" s="393"/>
      <c r="F165" s="393"/>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s="12" customFormat="1" ht="14.25" customHeight="1">
      <c r="A166" s="390"/>
      <c r="B166" s="390"/>
      <c r="C166" s="390"/>
      <c r="D166" s="393"/>
      <c r="E166" s="393"/>
      <c r="F166" s="393"/>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s="12" customFormat="1" ht="14.25" customHeight="1">
      <c r="A167" s="390"/>
      <c r="B167" s="390"/>
      <c r="C167" s="390"/>
      <c r="D167" s="393"/>
      <c r="E167" s="393"/>
      <c r="F167" s="393"/>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s="12" customFormat="1" ht="14.25" customHeight="1">
      <c r="A168" s="390"/>
      <c r="B168" s="390"/>
      <c r="C168" s="390"/>
      <c r="D168" s="393"/>
      <c r="E168" s="393"/>
      <c r="F168" s="393"/>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s="12" customFormat="1" ht="14.25" customHeight="1">
      <c r="A169" s="390"/>
      <c r="B169" s="390"/>
      <c r="C169" s="390"/>
      <c r="D169" s="393"/>
      <c r="E169" s="393"/>
      <c r="F169" s="393"/>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s="12" customFormat="1" ht="14.25" customHeight="1">
      <c r="A170" s="390"/>
      <c r="B170" s="390"/>
      <c r="C170" s="390"/>
      <c r="D170" s="393"/>
      <c r="E170" s="393"/>
      <c r="F170" s="393"/>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s="12" customFormat="1" ht="14.25" customHeight="1">
      <c r="A171" s="390"/>
      <c r="B171" s="390"/>
      <c r="C171" s="390"/>
      <c r="D171" s="393"/>
      <c r="E171" s="393"/>
      <c r="F171" s="393"/>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s="12" customFormat="1" ht="14.25" customHeight="1">
      <c r="A172" s="390"/>
      <c r="B172" s="390"/>
      <c r="C172" s="390"/>
      <c r="D172" s="393"/>
      <c r="E172" s="393"/>
      <c r="F172" s="393"/>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s="12" customFormat="1" ht="14.25" customHeight="1">
      <c r="A173" s="390"/>
      <c r="B173" s="390"/>
      <c r="C173" s="390"/>
      <c r="D173" s="393"/>
      <c r="E173" s="393"/>
      <c r="F173" s="393"/>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s="12" customFormat="1" ht="14.25" customHeight="1">
      <c r="A174" s="390"/>
      <c r="B174" s="390"/>
      <c r="C174" s="390"/>
      <c r="D174" s="393"/>
      <c r="E174" s="393"/>
      <c r="F174" s="393"/>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s="12" customFormat="1" ht="14.25" customHeight="1">
      <c r="A175" s="390"/>
      <c r="B175" s="390"/>
      <c r="C175" s="390"/>
      <c r="D175" s="393"/>
      <c r="E175" s="393"/>
      <c r="F175" s="393"/>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s="12" customFormat="1" ht="14.25" customHeight="1">
      <c r="A176" s="390"/>
      <c r="B176" s="390"/>
      <c r="C176" s="390"/>
      <c r="D176" s="393"/>
      <c r="E176" s="393"/>
      <c r="F176" s="393"/>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s="12" customFormat="1" ht="14.25" customHeight="1">
      <c r="A177" s="390"/>
      <c r="B177" s="390"/>
      <c r="C177" s="390"/>
      <c r="D177" s="393"/>
      <c r="E177" s="393"/>
      <c r="F177" s="393"/>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s="12" customFormat="1" ht="14.25" customHeight="1">
      <c r="A178" s="390"/>
      <c r="B178" s="390"/>
      <c r="C178" s="390"/>
      <c r="D178" s="393"/>
      <c r="E178" s="393"/>
      <c r="F178" s="393"/>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s="12" customFormat="1" ht="14.25" customHeight="1">
      <c r="A179" s="390"/>
      <c r="B179" s="390"/>
      <c r="C179" s="390"/>
      <c r="D179" s="393"/>
      <c r="E179" s="393"/>
      <c r="F179" s="393"/>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s="12" customFormat="1" ht="14.25" customHeight="1">
      <c r="A180" s="390"/>
      <c r="B180" s="390"/>
      <c r="C180" s="390"/>
      <c r="D180" s="393"/>
      <c r="E180" s="393"/>
      <c r="F180" s="393"/>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s="12" customFormat="1" ht="14.25" customHeight="1">
      <c r="A181" s="390"/>
      <c r="B181" s="390"/>
      <c r="C181" s="390"/>
      <c r="D181" s="393"/>
      <c r="E181" s="393"/>
      <c r="F181" s="393"/>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s="12" customFormat="1" ht="14.25" customHeight="1">
      <c r="A182" s="390"/>
      <c r="B182" s="390"/>
      <c r="C182" s="390"/>
      <c r="D182" s="393"/>
      <c r="E182" s="393"/>
      <c r="F182" s="393"/>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s="12" customFormat="1" ht="14.25" customHeight="1">
      <c r="A183" s="390"/>
      <c r="B183" s="390"/>
      <c r="C183" s="390"/>
      <c r="D183" s="393"/>
      <c r="E183" s="393"/>
      <c r="F183" s="393"/>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s="12" customFormat="1" ht="14.25" customHeight="1">
      <c r="A184" s="390"/>
      <c r="B184" s="390"/>
      <c r="C184" s="390"/>
      <c r="D184" s="393"/>
      <c r="E184" s="393"/>
      <c r="F184" s="393"/>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s="12" customFormat="1" ht="14.25" customHeight="1">
      <c r="A185" s="390"/>
      <c r="B185" s="390"/>
      <c r="C185" s="390"/>
      <c r="D185" s="393"/>
      <c r="E185" s="393"/>
      <c r="F185" s="393"/>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s="12" customFormat="1" ht="14.25" customHeight="1">
      <c r="A186" s="390"/>
      <c r="B186" s="390"/>
      <c r="C186" s="390"/>
      <c r="D186" s="393"/>
      <c r="E186" s="393"/>
      <c r="F186" s="393"/>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s="12" customFormat="1" ht="14.25" customHeight="1">
      <c r="A187" s="390"/>
      <c r="B187" s="390"/>
      <c r="C187" s="390"/>
      <c r="D187" s="393"/>
      <c r="E187" s="393"/>
      <c r="F187" s="393"/>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s="12" customFormat="1" ht="14.25" customHeight="1">
      <c r="A188" s="390"/>
      <c r="B188" s="390"/>
      <c r="C188" s="390"/>
      <c r="D188" s="393"/>
      <c r="E188" s="393"/>
      <c r="F188" s="393"/>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s="12" customFormat="1" ht="14.25" customHeight="1">
      <c r="A189" s="390"/>
      <c r="B189" s="390"/>
      <c r="C189" s="390"/>
      <c r="D189" s="393"/>
      <c r="E189" s="393"/>
      <c r="F189" s="393"/>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s="12" customFormat="1" ht="14.25" customHeight="1">
      <c r="A190" s="390"/>
      <c r="B190" s="390"/>
      <c r="C190" s="390"/>
      <c r="D190" s="393"/>
      <c r="E190" s="393"/>
      <c r="F190" s="393"/>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s="12" customFormat="1" ht="14.25" customHeight="1">
      <c r="A191" s="390"/>
      <c r="B191" s="390"/>
      <c r="C191" s="390"/>
      <c r="D191" s="393"/>
      <c r="E191" s="393"/>
      <c r="F191" s="393"/>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s="12" customFormat="1" ht="14.25" customHeight="1">
      <c r="A192" s="390"/>
      <c r="B192" s="390"/>
      <c r="C192" s="390"/>
      <c r="D192" s="393"/>
      <c r="E192" s="393"/>
      <c r="F192" s="393"/>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s="12" customFormat="1" ht="14.25" customHeight="1">
      <c r="A193" s="390"/>
      <c r="B193" s="390"/>
      <c r="C193" s="390"/>
      <c r="D193" s="393"/>
      <c r="E193" s="393"/>
      <c r="F193" s="393"/>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s="12" customFormat="1" ht="14.25" customHeight="1">
      <c r="A194" s="390"/>
      <c r="B194" s="390"/>
      <c r="C194" s="390"/>
      <c r="D194" s="393"/>
      <c r="E194" s="393"/>
      <c r="F194" s="393"/>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s="12" customFormat="1" ht="14.25" customHeight="1">
      <c r="A195" s="390"/>
      <c r="B195" s="390"/>
      <c r="C195" s="390"/>
      <c r="D195" s="393"/>
      <c r="E195" s="393"/>
      <c r="F195" s="393"/>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s="12" customFormat="1" ht="14.25" customHeight="1">
      <c r="A196" s="390"/>
      <c r="B196" s="390"/>
      <c r="C196" s="390"/>
      <c r="D196" s="393"/>
      <c r="E196" s="393"/>
      <c r="F196" s="393"/>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s="12" customFormat="1" ht="14.25" customHeight="1">
      <c r="A197" s="390"/>
      <c r="B197" s="390"/>
      <c r="C197" s="390"/>
      <c r="D197" s="393"/>
      <c r="E197" s="393"/>
      <c r="F197" s="393"/>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s="12" customFormat="1" ht="14.25" customHeight="1">
      <c r="A198" s="390"/>
      <c r="B198" s="390"/>
      <c r="C198" s="390"/>
      <c r="D198" s="393"/>
      <c r="E198" s="393"/>
      <c r="F198" s="393"/>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s="12" customFormat="1" ht="14.25" customHeight="1">
      <c r="A199" s="390"/>
      <c r="B199" s="390"/>
      <c r="C199" s="390"/>
      <c r="D199" s="393"/>
      <c r="E199" s="393"/>
      <c r="F199" s="393"/>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s="12" customFormat="1" ht="14.25" customHeight="1">
      <c r="A200" s="390"/>
      <c r="B200" s="390"/>
      <c r="C200" s="390"/>
      <c r="D200" s="393"/>
      <c r="E200" s="393"/>
      <c r="F200" s="393"/>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s="12" customFormat="1" ht="14.25" customHeight="1">
      <c r="A201" s="390"/>
      <c r="B201" s="390"/>
      <c r="C201" s="390"/>
      <c r="D201" s="393"/>
      <c r="E201" s="393"/>
      <c r="F201" s="393"/>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s="12" customFormat="1" ht="14.25" customHeight="1">
      <c r="A202" s="390"/>
      <c r="B202" s="390"/>
      <c r="C202" s="390"/>
      <c r="D202" s="393"/>
      <c r="E202" s="393"/>
      <c r="F202" s="393"/>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s="12" customFormat="1" ht="14.25" customHeight="1">
      <c r="A203" s="390"/>
      <c r="B203" s="390"/>
      <c r="C203" s="390"/>
      <c r="D203" s="393"/>
      <c r="E203" s="393"/>
      <c r="F203" s="393"/>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s="12" customFormat="1" ht="14.25" customHeight="1">
      <c r="A204" s="390"/>
      <c r="B204" s="390"/>
      <c r="C204" s="390"/>
      <c r="D204" s="393"/>
      <c r="E204" s="393"/>
      <c r="F204" s="393"/>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s="12" customFormat="1" ht="14.25" customHeight="1">
      <c r="A205" s="390"/>
      <c r="B205" s="390"/>
      <c r="C205" s="390"/>
      <c r="D205" s="393"/>
      <c r="E205" s="393"/>
      <c r="F205" s="393"/>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s="12" customFormat="1" ht="14.25" customHeight="1">
      <c r="A206" s="390"/>
      <c r="B206" s="390"/>
      <c r="C206" s="390"/>
      <c r="D206" s="393"/>
      <c r="E206" s="393"/>
      <c r="F206" s="393"/>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s="12" customFormat="1" ht="14.25" customHeight="1">
      <c r="A207" s="390"/>
      <c r="B207" s="390"/>
      <c r="C207" s="390"/>
      <c r="D207" s="393"/>
      <c r="E207" s="393"/>
      <c r="F207" s="393"/>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s="12" customFormat="1" ht="14.25" customHeight="1">
      <c r="A208" s="390"/>
      <c r="B208" s="390"/>
      <c r="C208" s="390"/>
      <c r="D208" s="393"/>
      <c r="E208" s="393"/>
      <c r="F208" s="393"/>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s="12" customFormat="1" ht="14.25" customHeight="1">
      <c r="A209" s="390"/>
      <c r="B209" s="390"/>
      <c r="C209" s="390"/>
      <c r="D209" s="393"/>
      <c r="E209" s="393"/>
      <c r="F209" s="393"/>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s="12" customFormat="1" ht="14.25" customHeight="1">
      <c r="A210" s="390"/>
      <c r="B210" s="390"/>
      <c r="C210" s="390"/>
      <c r="D210" s="393"/>
      <c r="E210" s="393"/>
      <c r="F210" s="393"/>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s="12" customFormat="1" ht="14.25" customHeight="1">
      <c r="A211" s="390"/>
      <c r="B211" s="390"/>
      <c r="C211" s="390"/>
      <c r="D211" s="393"/>
      <c r="E211" s="393"/>
      <c r="F211" s="393"/>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s="12" customFormat="1" ht="14.25" customHeight="1">
      <c r="A212" s="390"/>
      <c r="B212" s="390"/>
      <c r="C212" s="390"/>
      <c r="D212" s="393"/>
      <c r="E212" s="393"/>
      <c r="F212" s="393"/>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s="12" customFormat="1" ht="14.25" customHeight="1">
      <c r="A213" s="390"/>
      <c r="B213" s="390"/>
      <c r="C213" s="390"/>
      <c r="D213" s="393"/>
      <c r="E213" s="393"/>
      <c r="F213" s="393"/>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s="12" customFormat="1" ht="14.25" customHeight="1">
      <c r="A214" s="390"/>
      <c r="B214" s="390"/>
      <c r="C214" s="390"/>
      <c r="D214" s="393"/>
      <c r="E214" s="393"/>
      <c r="F214" s="393"/>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s="12" customFormat="1" ht="14.25" customHeight="1">
      <c r="A215" s="390"/>
      <c r="B215" s="390"/>
      <c r="C215" s="390"/>
      <c r="D215" s="393"/>
      <c r="E215" s="393"/>
      <c r="F215" s="393"/>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s="12" customFormat="1" ht="14.25" customHeight="1">
      <c r="A216" s="390"/>
      <c r="B216" s="390"/>
      <c r="C216" s="390"/>
      <c r="D216" s="393"/>
      <c r="E216" s="393"/>
      <c r="F216" s="393"/>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s="12" customFormat="1" ht="14.25" customHeight="1">
      <c r="A217" s="390"/>
      <c r="B217" s="390"/>
      <c r="C217" s="390"/>
      <c r="D217" s="393"/>
      <c r="E217" s="393"/>
      <c r="F217" s="393"/>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s="12" customFormat="1" ht="14.25" customHeight="1">
      <c r="A218" s="390"/>
      <c r="B218" s="390"/>
      <c r="C218" s="390"/>
      <c r="D218" s="393"/>
      <c r="E218" s="393"/>
      <c r="F218" s="393"/>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s="12" customFormat="1" ht="14.25" customHeight="1">
      <c r="A219" s="390"/>
      <c r="B219" s="390"/>
      <c r="C219" s="390"/>
      <c r="D219" s="393"/>
      <c r="E219" s="393"/>
      <c r="F219" s="393"/>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s="12" customFormat="1" ht="14.25" customHeight="1">
      <c r="A220" s="390"/>
      <c r="B220" s="390"/>
      <c r="C220" s="390"/>
      <c r="D220" s="393"/>
      <c r="E220" s="393"/>
      <c r="F220" s="393"/>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s="12" customFormat="1" ht="14.25" customHeight="1">
      <c r="A221" s="390"/>
      <c r="B221" s="390"/>
      <c r="C221" s="390"/>
      <c r="D221" s="393"/>
      <c r="E221" s="393"/>
      <c r="F221" s="393"/>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s="12" customFormat="1" ht="14.25" customHeight="1">
      <c r="A222" s="390"/>
      <c r="B222" s="390"/>
      <c r="C222" s="390"/>
      <c r="D222" s="393"/>
      <c r="E222" s="393"/>
      <c r="F222" s="393"/>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s="12" customFormat="1" ht="14.25" customHeight="1">
      <c r="A223" s="390"/>
      <c r="B223" s="390"/>
      <c r="C223" s="390"/>
      <c r="D223" s="393"/>
      <c r="E223" s="393"/>
      <c r="F223" s="393"/>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s="12" customFormat="1" ht="14.25" customHeight="1">
      <c r="A224" s="390"/>
      <c r="B224" s="390"/>
      <c r="C224" s="390"/>
      <c r="D224" s="393"/>
      <c r="E224" s="393"/>
      <c r="F224" s="393"/>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s="12" customFormat="1" ht="14.25" customHeight="1">
      <c r="A225" s="390"/>
      <c r="B225" s="390"/>
      <c r="C225" s="390"/>
      <c r="D225" s="393"/>
      <c r="E225" s="393"/>
      <c r="F225" s="393"/>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s="12" customFormat="1" ht="14.25" customHeight="1">
      <c r="A226" s="390"/>
      <c r="B226" s="390"/>
      <c r="C226" s="390"/>
      <c r="D226" s="393"/>
      <c r="E226" s="393"/>
      <c r="F226" s="393"/>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s="12" customFormat="1" ht="14.25" customHeight="1">
      <c r="A227" s="390"/>
      <c r="B227" s="390"/>
      <c r="C227" s="390"/>
      <c r="D227" s="393"/>
      <c r="E227" s="393"/>
      <c r="F227" s="393"/>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s="12" customFormat="1" ht="14.25" customHeight="1">
      <c r="A228" s="390"/>
      <c r="B228" s="390"/>
      <c r="C228" s="390"/>
      <c r="D228" s="393"/>
      <c r="E228" s="393"/>
      <c r="F228" s="393"/>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s="12" customFormat="1" ht="14.25" customHeight="1">
      <c r="A229" s="390"/>
      <c r="B229" s="390"/>
      <c r="C229" s="390"/>
      <c r="D229" s="393"/>
      <c r="E229" s="393"/>
      <c r="F229" s="393"/>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s="12" customFormat="1" ht="14.25" customHeight="1">
      <c r="A230" s="390"/>
      <c r="B230" s="390"/>
      <c r="C230" s="390"/>
      <c r="D230" s="393"/>
      <c r="E230" s="393"/>
      <c r="F230" s="393"/>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s="12" customFormat="1" ht="14.25" customHeight="1">
      <c r="A231" s="390"/>
      <c r="B231" s="390"/>
      <c r="C231" s="390"/>
      <c r="D231" s="393"/>
      <c r="E231" s="393"/>
      <c r="F231" s="393"/>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s="12" customFormat="1" ht="14.25" customHeight="1">
      <c r="A232" s="390"/>
      <c r="B232" s="390"/>
      <c r="C232" s="390"/>
      <c r="D232" s="393"/>
      <c r="E232" s="393"/>
      <c r="F232" s="393"/>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s="12" customFormat="1" ht="14.25" customHeight="1">
      <c r="A233" s="390"/>
      <c r="B233" s="390"/>
      <c r="C233" s="390"/>
      <c r="D233" s="393"/>
      <c r="E233" s="393"/>
      <c r="F233" s="393"/>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s="12" customFormat="1" ht="14.25" customHeight="1">
      <c r="A234" s="390"/>
      <c r="B234" s="390"/>
      <c r="C234" s="390"/>
      <c r="D234" s="393"/>
      <c r="E234" s="393"/>
      <c r="F234" s="393"/>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s="12" customFormat="1" ht="14.25" customHeight="1">
      <c r="A235" s="390"/>
      <c r="B235" s="390"/>
      <c r="C235" s="390"/>
      <c r="D235" s="393"/>
      <c r="E235" s="393"/>
      <c r="F235" s="393"/>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s="12" customFormat="1" ht="14.25" customHeight="1">
      <c r="A236" s="390"/>
      <c r="B236" s="390"/>
      <c r="C236" s="390"/>
      <c r="D236" s="393"/>
      <c r="E236" s="393"/>
      <c r="F236" s="393"/>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s="12" customFormat="1" ht="14.25" customHeight="1">
      <c r="A237" s="390"/>
      <c r="B237" s="390"/>
      <c r="C237" s="390"/>
      <c r="D237" s="393"/>
      <c r="E237" s="393"/>
      <c r="F237" s="393"/>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s="12" customFormat="1" ht="14.25" customHeight="1">
      <c r="A238" s="390"/>
      <c r="B238" s="390"/>
      <c r="C238" s="390"/>
      <c r="D238" s="393"/>
      <c r="E238" s="393"/>
      <c r="F238" s="393"/>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s="12" customFormat="1" ht="14.25" customHeight="1">
      <c r="A239" s="390"/>
      <c r="B239" s="390"/>
      <c r="C239" s="390"/>
      <c r="D239" s="393"/>
      <c r="E239" s="393"/>
      <c r="F239" s="393"/>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s="12" customFormat="1" ht="14.25" customHeight="1">
      <c r="A240" s="390"/>
      <c r="B240" s="390"/>
      <c r="C240" s="390"/>
      <c r="D240" s="393"/>
      <c r="E240" s="393"/>
      <c r="F240" s="393"/>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s="12" customFormat="1" ht="14.25" customHeight="1">
      <c r="A241" s="390"/>
      <c r="B241" s="390"/>
      <c r="C241" s="390"/>
      <c r="D241" s="393"/>
      <c r="E241" s="393"/>
      <c r="F241" s="393"/>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s="12" customFormat="1" ht="14.25" customHeight="1">
      <c r="A242" s="390"/>
      <c r="B242" s="390"/>
      <c r="C242" s="390"/>
      <c r="D242" s="393"/>
      <c r="E242" s="393"/>
      <c r="F242" s="393"/>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s="12" customFormat="1" ht="14.25" customHeight="1">
      <c r="A243" s="390"/>
      <c r="B243" s="390"/>
      <c r="C243" s="390"/>
      <c r="D243" s="393"/>
      <c r="E243" s="393"/>
      <c r="F243" s="393"/>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s="12" customFormat="1" ht="14.25" customHeight="1">
      <c r="A244" s="390"/>
      <c r="B244" s="390"/>
      <c r="C244" s="390"/>
      <c r="D244" s="393"/>
      <c r="E244" s="393"/>
      <c r="F244" s="393"/>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s="12" customFormat="1" ht="14.25" customHeight="1">
      <c r="A245" s="390"/>
      <c r="B245" s="390"/>
      <c r="C245" s="390"/>
      <c r="D245" s="393"/>
      <c r="E245" s="393"/>
      <c r="F245" s="393"/>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s="12" customFormat="1" ht="14.25" customHeight="1">
      <c r="A246" s="390"/>
      <c r="B246" s="390"/>
      <c r="C246" s="390"/>
      <c r="D246" s="393"/>
      <c r="E246" s="393"/>
      <c r="F246" s="393"/>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s="12" customFormat="1" ht="14.25" customHeight="1">
      <c r="A247" s="390"/>
      <c r="B247" s="390"/>
      <c r="C247" s="390"/>
      <c r="D247" s="393"/>
      <c r="E247" s="393"/>
      <c r="F247" s="393"/>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s="12" customFormat="1" ht="14.25" customHeight="1">
      <c r="A248" s="390"/>
      <c r="B248" s="390"/>
      <c r="C248" s="390"/>
      <c r="D248" s="393"/>
      <c r="E248" s="393"/>
      <c r="F248" s="393"/>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s="12" customFormat="1" ht="14.25" customHeight="1">
      <c r="A249" s="390"/>
      <c r="B249" s="390"/>
      <c r="C249" s="390"/>
      <c r="D249" s="393"/>
      <c r="E249" s="393"/>
      <c r="F249" s="393"/>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s="12" customFormat="1" ht="14.25" customHeight="1">
      <c r="A250" s="390"/>
      <c r="B250" s="390"/>
      <c r="C250" s="390"/>
      <c r="D250" s="393"/>
      <c r="E250" s="393"/>
      <c r="F250" s="393"/>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s="12" customFormat="1" ht="14.25" customHeight="1">
      <c r="A251" s="390"/>
      <c r="B251" s="390"/>
      <c r="C251" s="390"/>
      <c r="D251" s="393"/>
      <c r="E251" s="393"/>
      <c r="F251" s="393"/>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s="12" customFormat="1" ht="14.25" customHeight="1">
      <c r="A252" s="390"/>
      <c r="B252" s="390"/>
      <c r="C252" s="390"/>
      <c r="D252" s="393"/>
      <c r="E252" s="393"/>
      <c r="F252" s="393"/>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s="12" customFormat="1" ht="14.25" customHeight="1">
      <c r="A253" s="390"/>
      <c r="B253" s="390"/>
      <c r="C253" s="390"/>
      <c r="D253" s="393"/>
      <c r="E253" s="393"/>
      <c r="F253" s="393"/>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s="12" customFormat="1" ht="14.25" customHeight="1">
      <c r="A254" s="390"/>
      <c r="B254" s="390"/>
      <c r="C254" s="390"/>
      <c r="D254" s="393"/>
      <c r="E254" s="393"/>
      <c r="F254" s="393"/>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s="12" customFormat="1" ht="14.25" customHeight="1">
      <c r="A255" s="390"/>
      <c r="B255" s="390"/>
      <c r="C255" s="390"/>
      <c r="D255" s="393"/>
      <c r="E255" s="393"/>
      <c r="F255" s="393"/>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s="12" customFormat="1" ht="14.25" customHeight="1">
      <c r="A256" s="390"/>
      <c r="B256" s="390"/>
      <c r="C256" s="390"/>
      <c r="D256" s="393"/>
      <c r="E256" s="393"/>
      <c r="F256" s="393"/>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s="12" customFormat="1" ht="14.25" customHeight="1">
      <c r="A257" s="390"/>
      <c r="B257" s="390"/>
      <c r="C257" s="390"/>
      <c r="D257" s="393"/>
      <c r="E257" s="393"/>
      <c r="F257" s="393"/>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s="12" customFormat="1" ht="14.25" customHeight="1">
      <c r="A258" s="390"/>
      <c r="B258" s="390"/>
      <c r="C258" s="390"/>
      <c r="D258" s="393"/>
      <c r="E258" s="393"/>
      <c r="F258" s="393"/>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s="12" customFormat="1" ht="14.25" customHeight="1">
      <c r="A259" s="390"/>
      <c r="B259" s="390"/>
      <c r="C259" s="390"/>
      <c r="D259" s="393"/>
      <c r="E259" s="393"/>
      <c r="F259" s="393"/>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s="12" customFormat="1" ht="14.25" customHeight="1">
      <c r="A260" s="390"/>
      <c r="B260" s="390"/>
      <c r="C260" s="390"/>
      <c r="D260" s="393"/>
      <c r="E260" s="393"/>
      <c r="F260" s="393"/>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s="12" customFormat="1" ht="14.25" customHeight="1">
      <c r="A261" s="390"/>
      <c r="B261" s="390"/>
      <c r="C261" s="390"/>
      <c r="D261" s="393"/>
      <c r="E261" s="393"/>
      <c r="F261" s="393"/>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s="12" customFormat="1" ht="14.25" customHeight="1">
      <c r="A262" s="390"/>
      <c r="B262" s="390"/>
      <c r="C262" s="390"/>
      <c r="D262" s="393"/>
      <c r="E262" s="393"/>
      <c r="F262" s="393"/>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s="12" customFormat="1" ht="14.25" customHeight="1">
      <c r="A263" s="390"/>
      <c r="B263" s="390"/>
      <c r="C263" s="390"/>
      <c r="D263" s="393"/>
      <c r="E263" s="393"/>
      <c r="F263" s="393"/>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s="12" customFormat="1" ht="14.25" customHeight="1">
      <c r="A264" s="390"/>
      <c r="B264" s="390"/>
      <c r="C264" s="390"/>
      <c r="D264" s="393"/>
      <c r="E264" s="393"/>
      <c r="F264" s="393"/>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s="12" customFormat="1" ht="14.25" customHeight="1">
      <c r="A265" s="390"/>
      <c r="B265" s="390"/>
      <c r="C265" s="390"/>
      <c r="D265" s="393"/>
      <c r="E265" s="393"/>
      <c r="F265" s="393"/>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s="12" customFormat="1" ht="14.25" customHeight="1">
      <c r="A266" s="390"/>
      <c r="B266" s="390"/>
      <c r="C266" s="390"/>
      <c r="D266" s="393"/>
      <c r="E266" s="393"/>
      <c r="F266" s="393"/>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s="12" customFormat="1" ht="14.25" customHeight="1">
      <c r="A267" s="390"/>
      <c r="B267" s="390"/>
      <c r="C267" s="390"/>
      <c r="D267" s="393"/>
      <c r="E267" s="393"/>
      <c r="F267" s="393"/>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s="12" customFormat="1" ht="14.25" customHeight="1">
      <c r="A268" s="390"/>
      <c r="B268" s="390"/>
      <c r="C268" s="390"/>
      <c r="D268" s="393"/>
      <c r="E268" s="393"/>
      <c r="F268" s="393"/>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s="12" customFormat="1" ht="14.25" customHeight="1">
      <c r="A269" s="390"/>
      <c r="B269" s="390"/>
      <c r="C269" s="390"/>
      <c r="D269" s="393"/>
      <c r="E269" s="393"/>
      <c r="F269" s="393"/>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s="12" customFormat="1" ht="14.25" customHeight="1">
      <c r="A270" s="390"/>
      <c r="B270" s="390"/>
      <c r="C270" s="390"/>
      <c r="D270" s="393"/>
      <c r="E270" s="393"/>
      <c r="F270" s="393"/>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s="12" customFormat="1" ht="14.25" customHeight="1">
      <c r="A271" s="390"/>
      <c r="B271" s="390"/>
      <c r="C271" s="390"/>
      <c r="D271" s="393"/>
      <c r="E271" s="393"/>
      <c r="F271" s="393"/>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s="12" customFormat="1" ht="14.25" customHeight="1">
      <c r="A272" s="390"/>
      <c r="B272" s="390"/>
      <c r="C272" s="390"/>
      <c r="D272" s="393"/>
      <c r="E272" s="393"/>
      <c r="F272" s="393"/>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s="12" customFormat="1" ht="14.25" customHeight="1">
      <c r="A273" s="390"/>
      <c r="B273" s="390"/>
      <c r="C273" s="390"/>
      <c r="D273" s="393"/>
      <c r="E273" s="393"/>
      <c r="F273" s="393"/>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s="12" customFormat="1" ht="14.25" customHeight="1">
      <c r="A274" s="390"/>
      <c r="B274" s="390"/>
      <c r="C274" s="390"/>
      <c r="D274" s="393"/>
      <c r="E274" s="393"/>
      <c r="F274" s="393"/>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s="12" customFormat="1" ht="14.25" customHeight="1">
      <c r="A275" s="390"/>
      <c r="B275" s="390"/>
      <c r="C275" s="390"/>
      <c r="D275" s="393"/>
      <c r="E275" s="393"/>
      <c r="F275" s="393"/>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s="12" customFormat="1" ht="14.25" customHeight="1">
      <c r="A276" s="390"/>
      <c r="B276" s="390"/>
      <c r="C276" s="390"/>
      <c r="D276" s="393"/>
      <c r="E276" s="393"/>
      <c r="F276" s="393"/>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s="12" customFormat="1" ht="14.25" customHeight="1">
      <c r="A277" s="390"/>
      <c r="B277" s="390"/>
      <c r="C277" s="390"/>
      <c r="D277" s="393"/>
      <c r="E277" s="393"/>
      <c r="F277" s="393"/>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s="12" customFormat="1" ht="14.25" customHeight="1">
      <c r="A278" s="390"/>
      <c r="B278" s="390"/>
      <c r="C278" s="390"/>
      <c r="D278" s="393"/>
      <c r="E278" s="393"/>
      <c r="F278" s="393"/>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s="12" customFormat="1" ht="14.25" customHeight="1">
      <c r="A279" s="390"/>
      <c r="B279" s="390"/>
      <c r="C279" s="390"/>
      <c r="D279" s="393"/>
      <c r="E279" s="393"/>
      <c r="F279" s="393"/>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s="12" customFormat="1" ht="14.25" customHeight="1">
      <c r="A280" s="390"/>
      <c r="B280" s="390"/>
      <c r="C280" s="390"/>
      <c r="D280" s="393"/>
      <c r="E280" s="393"/>
      <c r="F280" s="393"/>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s="12" customFormat="1" ht="14.25" customHeight="1">
      <c r="A281" s="390"/>
      <c r="B281" s="390"/>
      <c r="C281" s="390"/>
      <c r="D281" s="393"/>
      <c r="E281" s="393"/>
      <c r="F281" s="393"/>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s="12" customFormat="1" ht="14.25" customHeight="1">
      <c r="A282" s="390"/>
      <c r="B282" s="390"/>
      <c r="C282" s="390"/>
      <c r="D282" s="393"/>
      <c r="E282" s="393"/>
      <c r="F282" s="393"/>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s="12" customFormat="1" ht="14.25" customHeight="1">
      <c r="A283" s="390"/>
      <c r="B283" s="390"/>
      <c r="C283" s="390"/>
      <c r="D283" s="393"/>
      <c r="E283" s="393"/>
      <c r="F283" s="393"/>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s="12" customFormat="1" ht="14.25" customHeight="1">
      <c r="A284" s="390"/>
      <c r="B284" s="390"/>
      <c r="C284" s="390"/>
      <c r="D284" s="393"/>
      <c r="E284" s="393"/>
      <c r="F284" s="393"/>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s="12" customFormat="1" ht="14.25" customHeight="1">
      <c r="A285" s="390"/>
      <c r="B285" s="390"/>
      <c r="C285" s="390"/>
      <c r="D285" s="393"/>
      <c r="E285" s="393"/>
      <c r="F285" s="393"/>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s="12" customFormat="1" ht="14.25" customHeight="1">
      <c r="A286" s="390"/>
      <c r="B286" s="390"/>
      <c r="C286" s="390"/>
      <c r="D286" s="393"/>
      <c r="E286" s="393"/>
      <c r="F286" s="393"/>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s="12" customFormat="1" ht="14.25" customHeight="1">
      <c r="A287" s="390"/>
      <c r="B287" s="390"/>
      <c r="C287" s="390"/>
      <c r="D287" s="393"/>
      <c r="E287" s="393"/>
      <c r="F287" s="393"/>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s="12" customFormat="1" ht="14.25" customHeight="1">
      <c r="A288" s="390"/>
      <c r="B288" s="390"/>
      <c r="C288" s="390"/>
      <c r="D288" s="393"/>
      <c r="E288" s="393"/>
      <c r="F288" s="393"/>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s="12" customFormat="1" ht="14.25" customHeight="1">
      <c r="A289" s="390"/>
      <c r="B289" s="390"/>
      <c r="C289" s="390"/>
      <c r="D289" s="393"/>
      <c r="E289" s="393"/>
      <c r="F289" s="393"/>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s="12" customFormat="1" ht="14.25" customHeight="1">
      <c r="A290" s="390"/>
      <c r="B290" s="390"/>
      <c r="C290" s="390"/>
      <c r="D290" s="393"/>
      <c r="E290" s="393"/>
      <c r="F290" s="393"/>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s="12" customFormat="1" ht="14.25" customHeight="1">
      <c r="A291" s="390"/>
      <c r="B291" s="390"/>
      <c r="C291" s="390"/>
      <c r="D291" s="393"/>
      <c r="E291" s="393"/>
      <c r="F291" s="393"/>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s="12" customFormat="1" ht="14.25" customHeight="1">
      <c r="A292" s="390"/>
      <c r="B292" s="390"/>
      <c r="C292" s="390"/>
      <c r="D292" s="393"/>
      <c r="E292" s="393"/>
      <c r="F292" s="393"/>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s="12" customFormat="1" ht="14.25" customHeight="1">
      <c r="A293" s="390"/>
      <c r="B293" s="390"/>
      <c r="C293" s="390"/>
      <c r="D293" s="393"/>
      <c r="E293" s="393"/>
      <c r="F293" s="393"/>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s="12" customFormat="1" ht="14.25" customHeight="1">
      <c r="A294" s="390"/>
      <c r="B294" s="390"/>
      <c r="C294" s="390"/>
      <c r="D294" s="393"/>
      <c r="E294" s="393"/>
      <c r="F294" s="393"/>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s="12" customFormat="1" ht="14.25" customHeight="1">
      <c r="A295" s="390"/>
      <c r="B295" s="390"/>
      <c r="C295" s="390"/>
      <c r="D295" s="393"/>
      <c r="E295" s="393"/>
      <c r="F295" s="393"/>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s="12" customFormat="1" ht="14.25" customHeight="1">
      <c r="A296" s="390"/>
      <c r="B296" s="390"/>
      <c r="C296" s="390"/>
      <c r="D296" s="393"/>
      <c r="E296" s="393"/>
      <c r="F296" s="393"/>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s="12" customFormat="1" ht="14.25" customHeight="1">
      <c r="A297" s="390"/>
      <c r="B297" s="390"/>
      <c r="C297" s="390"/>
      <c r="D297" s="393"/>
      <c r="E297" s="393"/>
      <c r="F297" s="393"/>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s="12" customFormat="1" ht="14.25" customHeight="1">
      <c r="A298" s="390"/>
      <c r="B298" s="390"/>
      <c r="C298" s="390"/>
      <c r="D298" s="393"/>
      <c r="E298" s="393"/>
      <c r="F298" s="393"/>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s="12" customFormat="1" ht="14.25" customHeight="1">
      <c r="A299" s="390"/>
      <c r="B299" s="390"/>
      <c r="C299" s="390"/>
      <c r="D299" s="393"/>
      <c r="E299" s="393"/>
      <c r="F299" s="393"/>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s="12" customFormat="1" ht="14.25" customHeight="1">
      <c r="A300" s="390"/>
      <c r="B300" s="390"/>
      <c r="C300" s="390"/>
      <c r="D300" s="393"/>
      <c r="E300" s="393"/>
      <c r="F300" s="393"/>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s="12" customFormat="1" ht="14.25" customHeight="1">
      <c r="A301" s="390"/>
      <c r="B301" s="390"/>
      <c r="C301" s="390"/>
      <c r="D301" s="393"/>
      <c r="E301" s="393"/>
      <c r="F301" s="393"/>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s="12" customFormat="1" ht="14.25" customHeight="1">
      <c r="A302" s="390"/>
      <c r="B302" s="390"/>
      <c r="C302" s="390"/>
      <c r="D302" s="393"/>
      <c r="E302" s="393"/>
      <c r="F302" s="393"/>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s="12" customFormat="1" ht="14.25" customHeight="1">
      <c r="A303" s="390"/>
      <c r="B303" s="390"/>
      <c r="C303" s="390"/>
      <c r="D303" s="393"/>
      <c r="E303" s="393"/>
      <c r="F303" s="393"/>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s="12" customFormat="1" ht="14.25" customHeight="1">
      <c r="A304" s="390"/>
      <c r="B304" s="390"/>
      <c r="C304" s="390"/>
      <c r="D304" s="393"/>
      <c r="E304" s="393"/>
      <c r="F304" s="393"/>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s="12" customFormat="1" ht="14.25" customHeight="1">
      <c r="A305" s="390"/>
      <c r="B305" s="390"/>
      <c r="C305" s="390"/>
      <c r="D305" s="393"/>
      <c r="E305" s="393"/>
      <c r="F305" s="393"/>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s="12" customFormat="1" ht="14.25" customHeight="1">
      <c r="A306" s="390"/>
      <c r="B306" s="390"/>
      <c r="C306" s="390"/>
      <c r="D306" s="393"/>
      <c r="E306" s="393"/>
      <c r="F306" s="393"/>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s="12" customFormat="1" ht="14.25" customHeight="1">
      <c r="A307" s="390"/>
      <c r="B307" s="390"/>
      <c r="C307" s="390"/>
      <c r="D307" s="393"/>
      <c r="E307" s="393"/>
      <c r="F307" s="393"/>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s="12" customFormat="1" ht="14.25" customHeight="1">
      <c r="A308" s="390"/>
      <c r="B308" s="390"/>
      <c r="C308" s="390"/>
      <c r="D308" s="393"/>
      <c r="E308" s="393"/>
      <c r="F308" s="393"/>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s="12" customFormat="1" ht="14.25" customHeight="1">
      <c r="A309" s="390"/>
      <c r="B309" s="390"/>
      <c r="C309" s="390"/>
      <c r="D309" s="393"/>
      <c r="E309" s="393"/>
      <c r="F309" s="393"/>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s="12" customFormat="1" ht="14.25" customHeight="1">
      <c r="A310" s="390"/>
      <c r="B310" s="390"/>
      <c r="C310" s="390"/>
      <c r="D310" s="393"/>
      <c r="E310" s="393"/>
      <c r="F310" s="393"/>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s="12" customFormat="1" ht="14.25" customHeight="1">
      <c r="A311" s="390"/>
      <c r="B311" s="390"/>
      <c r="C311" s="390"/>
      <c r="D311" s="393"/>
      <c r="E311" s="393"/>
      <c r="F311" s="393"/>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s="12" customFormat="1" ht="14.25" customHeight="1">
      <c r="A312" s="390"/>
      <c r="B312" s="390"/>
      <c r="C312" s="390"/>
      <c r="D312" s="393"/>
      <c r="E312" s="393"/>
      <c r="F312" s="393"/>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s="12" customFormat="1" ht="14.25" customHeight="1">
      <c r="A313" s="390"/>
      <c r="B313" s="390"/>
      <c r="C313" s="390"/>
      <c r="D313" s="393"/>
      <c r="E313" s="393"/>
      <c r="F313" s="393"/>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s="12" customFormat="1" ht="14.25" customHeight="1">
      <c r="A314" s="390"/>
      <c r="B314" s="390"/>
      <c r="C314" s="390"/>
      <c r="D314" s="393"/>
      <c r="E314" s="393"/>
      <c r="F314" s="393"/>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s="12" customFormat="1" ht="14.25" customHeight="1">
      <c r="A315" s="390"/>
      <c r="B315" s="390"/>
      <c r="C315" s="390"/>
      <c r="D315" s="393"/>
      <c r="E315" s="393"/>
      <c r="F315" s="393"/>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s="12" customFormat="1" ht="14.25" customHeight="1">
      <c r="A316" s="390"/>
      <c r="B316" s="390"/>
      <c r="C316" s="390"/>
      <c r="D316" s="393"/>
      <c r="E316" s="393"/>
      <c r="F316" s="393"/>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s="12" customFormat="1" ht="14.25" customHeight="1">
      <c r="A317" s="390"/>
      <c r="B317" s="390"/>
      <c r="C317" s="390"/>
      <c r="D317" s="393"/>
      <c r="E317" s="393"/>
      <c r="F317" s="393"/>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s="12" customFormat="1" ht="14.25" customHeight="1">
      <c r="A318" s="390"/>
      <c r="B318" s="390"/>
      <c r="C318" s="390"/>
      <c r="D318" s="393"/>
      <c r="E318" s="393"/>
      <c r="F318" s="393"/>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s="12" customFormat="1" ht="14.25" customHeight="1">
      <c r="A319" s="390"/>
      <c r="B319" s="390"/>
      <c r="C319" s="390"/>
      <c r="D319" s="393"/>
      <c r="E319" s="393"/>
      <c r="F319" s="393"/>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s="12" customFormat="1" ht="14.25" customHeight="1">
      <c r="A320" s="390"/>
      <c r="B320" s="390"/>
      <c r="C320" s="390"/>
      <c r="D320" s="393"/>
      <c r="E320" s="393"/>
      <c r="F320" s="393"/>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s="12" customFormat="1" ht="14.25" customHeight="1">
      <c r="A321" s="390"/>
      <c r="B321" s="390"/>
      <c r="C321" s="390"/>
      <c r="D321" s="393"/>
      <c r="E321" s="393"/>
      <c r="F321" s="393"/>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s="12" customFormat="1" ht="14.25" customHeight="1">
      <c r="A322" s="390"/>
      <c r="B322" s="390"/>
      <c r="C322" s="390"/>
      <c r="D322" s="393"/>
      <c r="E322" s="393"/>
      <c r="F322" s="393"/>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s="12" customFormat="1" ht="14.25" customHeight="1">
      <c r="A323" s="390"/>
      <c r="B323" s="390"/>
      <c r="C323" s="390"/>
      <c r="D323" s="393"/>
      <c r="E323" s="393"/>
      <c r="F323" s="393"/>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s="12" customFormat="1" ht="14.25" customHeight="1">
      <c r="A324" s="390"/>
      <c r="B324" s="390"/>
      <c r="C324" s="390"/>
      <c r="D324" s="393"/>
      <c r="E324" s="393"/>
      <c r="F324" s="393"/>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s="12" customFormat="1" ht="14.25" customHeight="1">
      <c r="A325" s="390"/>
      <c r="B325" s="390"/>
      <c r="C325" s="390"/>
      <c r="D325" s="393"/>
      <c r="E325" s="393"/>
      <c r="F325" s="393"/>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s="12" customFormat="1" ht="14.25" customHeight="1">
      <c r="A326" s="390"/>
      <c r="B326" s="390"/>
      <c r="C326" s="390"/>
      <c r="D326" s="393"/>
      <c r="E326" s="393"/>
      <c r="F326" s="393"/>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s="12" customFormat="1" ht="14.25" customHeight="1">
      <c r="A327" s="390"/>
      <c r="B327" s="390"/>
      <c r="C327" s="390"/>
      <c r="D327" s="393"/>
      <c r="E327" s="393"/>
      <c r="F327" s="393"/>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s="12" customFormat="1" ht="14.25" customHeight="1">
      <c r="A328" s="390"/>
      <c r="B328" s="390"/>
      <c r="C328" s="390"/>
      <c r="D328" s="393"/>
      <c r="E328" s="393"/>
      <c r="F328" s="393"/>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s="12" customFormat="1" ht="14.25" customHeight="1">
      <c r="A329" s="390"/>
      <c r="B329" s="390"/>
      <c r="C329" s="390"/>
      <c r="D329" s="393"/>
      <c r="E329" s="393"/>
      <c r="F329" s="393"/>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s="12" customFormat="1" ht="14.25" customHeight="1">
      <c r="A330" s="390"/>
      <c r="B330" s="390"/>
      <c r="C330" s="390"/>
      <c r="D330" s="393"/>
      <c r="E330" s="393"/>
      <c r="F330" s="393"/>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s="12" customFormat="1" ht="14.25" customHeight="1">
      <c r="A331" s="390"/>
      <c r="B331" s="390"/>
      <c r="C331" s="390"/>
      <c r="D331" s="393"/>
      <c r="E331" s="393"/>
      <c r="F331" s="393"/>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s="12" customFormat="1" ht="14.25" customHeight="1">
      <c r="A332" s="390"/>
      <c r="B332" s="390"/>
      <c r="C332" s="390"/>
      <c r="D332" s="393"/>
      <c r="E332" s="393"/>
      <c r="F332" s="393"/>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s="12" customFormat="1" ht="14.25" customHeight="1">
      <c r="A333" s="390"/>
      <c r="B333" s="390"/>
      <c r="C333" s="390"/>
      <c r="D333" s="393"/>
      <c r="E333" s="393"/>
      <c r="F333" s="393"/>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s="12" customFormat="1" ht="14.25" customHeight="1">
      <c r="A334" s="390"/>
      <c r="B334" s="390"/>
      <c r="C334" s="390"/>
      <c r="D334" s="393"/>
      <c r="E334" s="393"/>
      <c r="F334" s="393"/>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s="12" customFormat="1" ht="14.25" customHeight="1">
      <c r="A335" s="390"/>
      <c r="B335" s="390"/>
      <c r="C335" s="390"/>
      <c r="D335" s="393"/>
      <c r="E335" s="393"/>
      <c r="F335" s="393"/>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s="12" customFormat="1" ht="14.25" customHeight="1">
      <c r="A336" s="390"/>
      <c r="B336" s="390"/>
      <c r="C336" s="390"/>
      <c r="D336" s="393"/>
      <c r="E336" s="393"/>
      <c r="F336" s="393"/>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s="12" customFormat="1" ht="14.25" customHeight="1">
      <c r="A337" s="390"/>
      <c r="B337" s="390"/>
      <c r="C337" s="390"/>
      <c r="D337" s="393"/>
      <c r="E337" s="393"/>
      <c r="F337" s="393"/>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s="12" customFormat="1" ht="14.25" customHeight="1">
      <c r="A338" s="390"/>
      <c r="B338" s="390"/>
      <c r="C338" s="390"/>
      <c r="D338" s="393"/>
      <c r="E338" s="393"/>
      <c r="F338" s="393"/>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s="12" customFormat="1" ht="14.25" customHeight="1">
      <c r="A339" s="390"/>
      <c r="B339" s="390"/>
      <c r="C339" s="390"/>
      <c r="D339" s="393"/>
      <c r="E339" s="393"/>
      <c r="F339" s="393"/>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s="12" customFormat="1" ht="14.25" customHeight="1">
      <c r="A340" s="390"/>
      <c r="B340" s="390"/>
      <c r="C340" s="390"/>
      <c r="D340" s="393"/>
      <c r="E340" s="393"/>
      <c r="F340" s="393"/>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s="12" customFormat="1" ht="14.25" customHeight="1">
      <c r="A341" s="390"/>
      <c r="B341" s="390"/>
      <c r="C341" s="390"/>
      <c r="D341" s="393"/>
      <c r="E341" s="393"/>
      <c r="F341" s="393"/>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s="12" customFormat="1" ht="14.25" customHeight="1">
      <c r="A342" s="390"/>
      <c r="B342" s="390"/>
      <c r="C342" s="390"/>
      <c r="D342" s="393"/>
      <c r="E342" s="393"/>
      <c r="F342" s="393"/>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s="12" customFormat="1" ht="14.25" customHeight="1">
      <c r="A343" s="390"/>
      <c r="B343" s="390"/>
      <c r="C343" s="390"/>
      <c r="D343" s="393"/>
      <c r="E343" s="393"/>
      <c r="F343" s="393"/>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s="12" customFormat="1" ht="14.25" customHeight="1">
      <c r="A344" s="390"/>
      <c r="B344" s="390"/>
      <c r="C344" s="390"/>
      <c r="D344" s="393"/>
      <c r="E344" s="393"/>
      <c r="F344" s="393"/>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s="12" customFormat="1" ht="14.25" customHeight="1">
      <c r="A345" s="390"/>
      <c r="B345" s="390"/>
      <c r="C345" s="390"/>
      <c r="D345" s="393"/>
      <c r="E345" s="393"/>
      <c r="F345" s="393"/>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s="12" customFormat="1" ht="14.25" customHeight="1">
      <c r="A346" s="390"/>
      <c r="B346" s="390"/>
      <c r="C346" s="390"/>
      <c r="D346" s="393"/>
      <c r="E346" s="393"/>
      <c r="F346" s="393"/>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s="12" customFormat="1" ht="14.25" customHeight="1">
      <c r="A347" s="390"/>
      <c r="B347" s="390"/>
      <c r="C347" s="390"/>
      <c r="D347" s="393"/>
      <c r="E347" s="393"/>
      <c r="F347" s="393"/>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s="12" customFormat="1" ht="14.25" customHeight="1">
      <c r="A348" s="390"/>
      <c r="B348" s="390"/>
      <c r="C348" s="390"/>
      <c r="D348" s="393"/>
      <c r="E348" s="393"/>
      <c r="F348" s="393"/>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s="12" customFormat="1" ht="14.25" customHeight="1">
      <c r="A349" s="390"/>
      <c r="B349" s="390"/>
      <c r="C349" s="390"/>
      <c r="D349" s="393"/>
      <c r="E349" s="393"/>
      <c r="F349" s="393"/>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s="12" customFormat="1" ht="14.25" customHeight="1">
      <c r="A350" s="390"/>
      <c r="B350" s="390"/>
      <c r="C350" s="390"/>
      <c r="D350" s="393"/>
      <c r="E350" s="393"/>
      <c r="F350" s="393"/>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s="12" customFormat="1" ht="14.25" customHeight="1">
      <c r="A351" s="390"/>
      <c r="B351" s="390"/>
      <c r="C351" s="390"/>
      <c r="D351" s="393"/>
      <c r="E351" s="393"/>
      <c r="F351" s="393"/>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s="12" customFormat="1" ht="14.25" customHeight="1">
      <c r="A352" s="390"/>
      <c r="B352" s="390"/>
      <c r="C352" s="390"/>
      <c r="D352" s="393"/>
      <c r="E352" s="393"/>
      <c r="F352" s="393"/>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s="12" customFormat="1" ht="14.25" customHeight="1">
      <c r="A353" s="390"/>
      <c r="B353" s="390"/>
      <c r="C353" s="390"/>
      <c r="D353" s="393"/>
      <c r="E353" s="393"/>
      <c r="F353" s="393"/>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s="12" customFormat="1" ht="14.25" customHeight="1">
      <c r="A354" s="390"/>
      <c r="B354" s="390"/>
      <c r="C354" s="390"/>
      <c r="D354" s="393"/>
      <c r="E354" s="393"/>
      <c r="F354" s="393"/>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s="12" customFormat="1" ht="14.25" customHeight="1">
      <c r="A355" s="390"/>
      <c r="B355" s="390"/>
      <c r="C355" s="390"/>
      <c r="D355" s="393"/>
      <c r="E355" s="393"/>
      <c r="F355" s="393"/>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s="12" customFormat="1" ht="14.25" customHeight="1">
      <c r="A356" s="390"/>
      <c r="B356" s="390"/>
      <c r="C356" s="390"/>
      <c r="D356" s="393"/>
      <c r="E356" s="393"/>
      <c r="F356" s="393"/>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s="12" customFormat="1" ht="14.25" customHeight="1">
      <c r="A357" s="390"/>
      <c r="B357" s="390"/>
      <c r="C357" s="390"/>
      <c r="D357" s="393"/>
      <c r="E357" s="393"/>
      <c r="F357" s="393"/>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s="12" customFormat="1" ht="14.25" customHeight="1">
      <c r="A358" s="390"/>
      <c r="B358" s="390"/>
      <c r="C358" s="390"/>
      <c r="D358" s="393"/>
      <c r="E358" s="393"/>
      <c r="F358" s="393"/>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s="12" customFormat="1" ht="14.25" customHeight="1">
      <c r="A359" s="390"/>
      <c r="B359" s="390"/>
      <c r="C359" s="390"/>
      <c r="D359" s="393"/>
      <c r="E359" s="393"/>
      <c r="F359" s="393"/>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s="12" customFormat="1" ht="14.25" customHeight="1">
      <c r="A360" s="390"/>
      <c r="B360" s="390"/>
      <c r="C360" s="390"/>
      <c r="D360" s="393"/>
      <c r="E360" s="393"/>
      <c r="F360" s="393"/>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s="12" customFormat="1" ht="14.25" customHeight="1">
      <c r="A361" s="390"/>
      <c r="B361" s="390"/>
      <c r="C361" s="390"/>
      <c r="D361" s="393"/>
      <c r="E361" s="393"/>
      <c r="F361" s="393"/>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s="12" customFormat="1" ht="14.25" customHeight="1">
      <c r="A362" s="390"/>
      <c r="B362" s="390"/>
      <c r="C362" s="390"/>
      <c r="D362" s="393"/>
      <c r="E362" s="393"/>
      <c r="F362" s="393"/>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s="12" customFormat="1" ht="14.25" customHeight="1">
      <c r="A363" s="390"/>
      <c r="B363" s="390"/>
      <c r="C363" s="390"/>
      <c r="D363" s="393"/>
      <c r="E363" s="393"/>
      <c r="F363" s="393"/>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s="12" customFormat="1" ht="14.25" customHeight="1">
      <c r="A364" s="390"/>
      <c r="B364" s="390"/>
      <c r="C364" s="390"/>
      <c r="D364" s="393"/>
      <c r="E364" s="393"/>
      <c r="F364" s="393"/>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s="12" customFormat="1" ht="14.25" customHeight="1">
      <c r="A365" s="390"/>
      <c r="B365" s="390"/>
      <c r="C365" s="390"/>
      <c r="D365" s="393"/>
      <c r="E365" s="393"/>
      <c r="F365" s="393"/>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s="12" customFormat="1" ht="14.25" customHeight="1">
      <c r="A366" s="390"/>
      <c r="B366" s="390"/>
      <c r="C366" s="390"/>
      <c r="D366" s="393"/>
      <c r="E366" s="393"/>
      <c r="F366" s="393"/>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s="12" customFormat="1" ht="14.25" customHeight="1">
      <c r="A367" s="390"/>
      <c r="B367" s="390"/>
      <c r="C367" s="390"/>
      <c r="D367" s="393"/>
      <c r="E367" s="393"/>
      <c r="F367" s="393"/>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s="12" customFormat="1" ht="14.25" customHeight="1">
      <c r="A368" s="390"/>
      <c r="B368" s="390"/>
      <c r="C368" s="390"/>
      <c r="D368" s="393"/>
      <c r="E368" s="393"/>
      <c r="F368" s="393"/>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s="12" customFormat="1" ht="14.25" customHeight="1">
      <c r="A369" s="390"/>
      <c r="B369" s="390"/>
      <c r="C369" s="390"/>
      <c r="D369" s="393"/>
      <c r="E369" s="393"/>
      <c r="F369" s="393"/>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s="12" customFormat="1" ht="14.25" customHeight="1">
      <c r="A370" s="390"/>
      <c r="B370" s="390"/>
      <c r="C370" s="390"/>
      <c r="D370" s="393"/>
      <c r="E370" s="393"/>
      <c r="F370" s="393"/>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s="12" customFormat="1" ht="14.25" customHeight="1">
      <c r="A371" s="390"/>
      <c r="B371" s="390"/>
      <c r="C371" s="390"/>
      <c r="D371" s="393"/>
      <c r="E371" s="393"/>
      <c r="F371" s="393"/>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s="12" customFormat="1" ht="14.25" customHeight="1">
      <c r="A372" s="390"/>
      <c r="B372" s="390"/>
      <c r="C372" s="390"/>
      <c r="D372" s="393"/>
      <c r="E372" s="393"/>
      <c r="F372" s="393"/>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s="12" customFormat="1" ht="14.25" customHeight="1">
      <c r="A373" s="390"/>
      <c r="B373" s="390"/>
      <c r="C373" s="390"/>
      <c r="D373" s="393"/>
      <c r="E373" s="393"/>
      <c r="F373" s="393"/>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s="12" customFormat="1" ht="14.25" customHeight="1">
      <c r="A374" s="390"/>
      <c r="B374" s="390"/>
      <c r="C374" s="390"/>
      <c r="D374" s="393"/>
      <c r="E374" s="393"/>
      <c r="F374" s="393"/>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s="12" customFormat="1" ht="14.25" customHeight="1">
      <c r="A375" s="390"/>
      <c r="B375" s="390"/>
      <c r="C375" s="390"/>
      <c r="D375" s="393"/>
      <c r="E375" s="393"/>
      <c r="F375" s="393"/>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s="12" customFormat="1" ht="14.25" customHeight="1">
      <c r="A376" s="390"/>
      <c r="B376" s="390"/>
      <c r="C376" s="390"/>
      <c r="D376" s="393"/>
      <c r="E376" s="393"/>
      <c r="F376" s="393"/>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s="12" customFormat="1" ht="14.25" customHeight="1">
      <c r="A377" s="390"/>
      <c r="B377" s="390"/>
      <c r="C377" s="390"/>
      <c r="D377" s="393"/>
      <c r="E377" s="393"/>
      <c r="F377" s="393"/>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s="12" customFormat="1" ht="14.25" customHeight="1">
      <c r="A378" s="390"/>
      <c r="B378" s="390"/>
      <c r="C378" s="390"/>
      <c r="D378" s="393"/>
      <c r="E378" s="393"/>
      <c r="F378" s="393"/>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s="12" customFormat="1" ht="14.25" customHeight="1">
      <c r="A379" s="390"/>
      <c r="B379" s="390"/>
      <c r="C379" s="390"/>
      <c r="D379" s="393"/>
      <c r="E379" s="393"/>
      <c r="F379" s="393"/>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s="12" customFormat="1" ht="14.25" customHeight="1">
      <c r="A380" s="390"/>
      <c r="B380" s="390"/>
      <c r="C380" s="390"/>
      <c r="D380" s="393"/>
      <c r="E380" s="393"/>
      <c r="F380" s="393"/>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s="12" customFormat="1" ht="14.25" customHeight="1">
      <c r="A381" s="390"/>
      <c r="B381" s="390"/>
      <c r="C381" s="390"/>
      <c r="D381" s="393"/>
      <c r="E381" s="393"/>
      <c r="F381" s="393"/>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s="12" customFormat="1" ht="14.25" customHeight="1">
      <c r="A382" s="390"/>
      <c r="B382" s="390"/>
      <c r="C382" s="390"/>
      <c r="D382" s="393"/>
      <c r="E382" s="393"/>
      <c r="F382" s="393"/>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s="12" customFormat="1" ht="14.25" customHeight="1">
      <c r="A383" s="390"/>
      <c r="B383" s="390"/>
      <c r="C383" s="390"/>
      <c r="D383" s="393"/>
      <c r="E383" s="393"/>
      <c r="F383" s="393"/>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s="12" customFormat="1" ht="14.25" customHeight="1">
      <c r="A384" s="390"/>
      <c r="B384" s="390"/>
      <c r="C384" s="390"/>
      <c r="D384" s="393"/>
      <c r="E384" s="393"/>
      <c r="F384" s="393"/>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s="12" customFormat="1" ht="14.25" customHeight="1">
      <c r="A385" s="390"/>
      <c r="B385" s="390"/>
      <c r="C385" s="390"/>
      <c r="D385" s="393"/>
      <c r="E385" s="393"/>
      <c r="F385" s="393"/>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s="12" customFormat="1" ht="14.25" customHeight="1">
      <c r="A386" s="390"/>
      <c r="B386" s="390"/>
      <c r="C386" s="390"/>
      <c r="D386" s="393"/>
      <c r="E386" s="393"/>
      <c r="F386" s="393"/>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s="12" customFormat="1" ht="14.25" customHeight="1">
      <c r="A387" s="390"/>
      <c r="B387" s="390"/>
      <c r="C387" s="390"/>
      <c r="D387" s="393"/>
      <c r="E387" s="393"/>
      <c r="F387" s="393"/>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s="12" customFormat="1" ht="14.25" customHeight="1">
      <c r="A388" s="390"/>
      <c r="B388" s="390"/>
      <c r="C388" s="390"/>
      <c r="D388" s="393"/>
      <c r="E388" s="393"/>
      <c r="F388" s="393"/>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s="12" customFormat="1" ht="14.25" customHeight="1">
      <c r="A389" s="390"/>
      <c r="B389" s="390"/>
      <c r="C389" s="390"/>
      <c r="D389" s="393"/>
      <c r="E389" s="393"/>
      <c r="F389" s="393"/>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s="12" customFormat="1" ht="14.25" customHeight="1">
      <c r="A390" s="390"/>
      <c r="B390" s="390"/>
      <c r="C390" s="390"/>
      <c r="D390" s="393"/>
      <c r="E390" s="393"/>
      <c r="F390" s="393"/>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s="12" customFormat="1" ht="14.25" customHeight="1">
      <c r="A391" s="390"/>
      <c r="B391" s="390"/>
      <c r="C391" s="390"/>
      <c r="D391" s="393"/>
      <c r="E391" s="393"/>
      <c r="F391" s="393"/>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s="12" customFormat="1" ht="14.25" customHeight="1">
      <c r="A392" s="390"/>
      <c r="B392" s="390"/>
      <c r="C392" s="390"/>
      <c r="D392" s="393"/>
      <c r="E392" s="393"/>
      <c r="F392" s="393"/>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s="12" customFormat="1" ht="14.25" customHeight="1">
      <c r="A393" s="390"/>
      <c r="B393" s="390"/>
      <c r="C393" s="390"/>
      <c r="D393" s="393"/>
      <c r="E393" s="393"/>
      <c r="F393" s="393"/>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s="12" customFormat="1" ht="14.25" customHeight="1">
      <c r="A394" s="390"/>
      <c r="B394" s="390"/>
      <c r="C394" s="390"/>
      <c r="D394" s="393"/>
      <c r="E394" s="393"/>
      <c r="F394" s="393"/>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s="12" customFormat="1" ht="14.25" customHeight="1">
      <c r="A395" s="390"/>
      <c r="B395" s="390"/>
      <c r="C395" s="390"/>
      <c r="D395" s="393"/>
      <c r="E395" s="393"/>
      <c r="F395" s="393"/>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s="12" customFormat="1" ht="14.25" customHeight="1">
      <c r="A396" s="390"/>
      <c r="B396" s="390"/>
      <c r="C396" s="390"/>
      <c r="D396" s="393"/>
      <c r="E396" s="393"/>
      <c r="F396" s="393"/>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s="12" customFormat="1" ht="14.25" customHeight="1">
      <c r="A397" s="390"/>
      <c r="B397" s="390"/>
      <c r="C397" s="390"/>
      <c r="D397" s="393"/>
      <c r="E397" s="393"/>
      <c r="F397" s="393"/>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s="12" customFormat="1" ht="14.25" customHeight="1">
      <c r="A398" s="390"/>
      <c r="B398" s="390"/>
      <c r="C398" s="390"/>
      <c r="D398" s="393"/>
      <c r="E398" s="393"/>
      <c r="F398" s="393"/>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s="12" customFormat="1" ht="14.25" customHeight="1">
      <c r="A399" s="390"/>
      <c r="B399" s="390"/>
      <c r="C399" s="390"/>
      <c r="D399" s="393"/>
      <c r="E399" s="393"/>
      <c r="F399" s="393"/>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s="12" customFormat="1" ht="14.25" customHeight="1">
      <c r="A400" s="390"/>
      <c r="B400" s="390"/>
      <c r="C400" s="390"/>
      <c r="D400" s="393"/>
      <c r="E400" s="393"/>
      <c r="F400" s="393"/>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s="12" customFormat="1" ht="14.25" customHeight="1">
      <c r="A401" s="390"/>
      <c r="B401" s="390"/>
      <c r="C401" s="390"/>
      <c r="D401" s="393"/>
      <c r="E401" s="393"/>
      <c r="F401" s="393"/>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s="12" customFormat="1" ht="14.25" customHeight="1">
      <c r="A402" s="390"/>
      <c r="B402" s="390"/>
      <c r="C402" s="390"/>
      <c r="D402" s="393"/>
      <c r="E402" s="393"/>
      <c r="F402" s="393"/>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s="12" customFormat="1" ht="14.25" customHeight="1">
      <c r="A403" s="390"/>
      <c r="B403" s="390"/>
      <c r="C403" s="390"/>
      <c r="D403" s="393"/>
      <c r="E403" s="393"/>
      <c r="F403" s="393"/>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s="12" customFormat="1" ht="14.25" customHeight="1">
      <c r="A404" s="390"/>
      <c r="B404" s="390"/>
      <c r="C404" s="390"/>
      <c r="D404" s="393"/>
      <c r="E404" s="393"/>
      <c r="F404" s="393"/>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s="12" customFormat="1" ht="14.25" customHeight="1">
      <c r="A405" s="390"/>
      <c r="B405" s="390"/>
      <c r="C405" s="390"/>
      <c r="D405" s="393"/>
      <c r="E405" s="393"/>
      <c r="F405" s="393"/>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s="12" customFormat="1" ht="14.25" customHeight="1">
      <c r="A406" s="390"/>
      <c r="B406" s="390"/>
      <c r="C406" s="390"/>
      <c r="D406" s="393"/>
      <c r="E406" s="393"/>
      <c r="F406" s="393"/>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s="12" customFormat="1" ht="14.25" customHeight="1">
      <c r="A407" s="390"/>
      <c r="B407" s="390"/>
      <c r="C407" s="390"/>
      <c r="D407" s="393"/>
      <c r="E407" s="393"/>
      <c r="F407" s="393"/>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s="12" customFormat="1" ht="14.25" customHeight="1">
      <c r="A408" s="390"/>
      <c r="B408" s="390"/>
      <c r="C408" s="390"/>
      <c r="D408" s="393"/>
      <c r="E408" s="393"/>
      <c r="F408" s="393"/>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s="12" customFormat="1" ht="14.25" customHeight="1">
      <c r="A409" s="390"/>
      <c r="B409" s="390"/>
      <c r="C409" s="390"/>
      <c r="D409" s="393"/>
      <c r="E409" s="393"/>
      <c r="F409" s="393"/>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s="12" customFormat="1" ht="14.25" customHeight="1">
      <c r="A410" s="390"/>
      <c r="B410" s="390"/>
      <c r="C410" s="390"/>
      <c r="D410" s="393"/>
      <c r="E410" s="393"/>
      <c r="F410" s="393"/>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s="12" customFormat="1" ht="14.25" customHeight="1">
      <c r="A411" s="390"/>
      <c r="B411" s="390"/>
      <c r="C411" s="390"/>
      <c r="D411" s="393"/>
      <c r="E411" s="393"/>
      <c r="F411" s="393"/>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s="12" customFormat="1" ht="14.25" customHeight="1">
      <c r="A412" s="390"/>
      <c r="B412" s="390"/>
      <c r="C412" s="390"/>
      <c r="D412" s="393"/>
      <c r="E412" s="393"/>
      <c r="F412" s="393"/>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s="12" customFormat="1" ht="14.25" customHeight="1">
      <c r="A413" s="390"/>
      <c r="B413" s="390"/>
      <c r="C413" s="390"/>
      <c r="D413" s="393"/>
      <c r="E413" s="393"/>
      <c r="F413" s="393"/>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s="12" customFormat="1" ht="14.25" customHeight="1">
      <c r="A414" s="390"/>
      <c r="B414" s="390"/>
      <c r="C414" s="390"/>
      <c r="D414" s="393"/>
      <c r="E414" s="393"/>
      <c r="F414" s="393"/>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s="12" customFormat="1" ht="14.25" customHeight="1">
      <c r="A415" s="390"/>
      <c r="B415" s="390"/>
      <c r="C415" s="390"/>
      <c r="D415" s="393"/>
      <c r="E415" s="393"/>
      <c r="F415" s="393"/>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s="12" customFormat="1" ht="14.25" customHeight="1">
      <c r="A416" s="390"/>
      <c r="B416" s="390"/>
      <c r="C416" s="390"/>
      <c r="D416" s="393"/>
      <c r="E416" s="393"/>
      <c r="F416" s="393"/>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s="12" customFormat="1" ht="14.25" customHeight="1">
      <c r="A417" s="390"/>
      <c r="B417" s="390"/>
      <c r="C417" s="390"/>
      <c r="D417" s="393"/>
      <c r="E417" s="393"/>
      <c r="F417" s="393"/>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s="12" customFormat="1" ht="14.25" customHeight="1">
      <c r="A418" s="390"/>
      <c r="B418" s="390"/>
      <c r="C418" s="390"/>
      <c r="D418" s="393"/>
      <c r="E418" s="393"/>
      <c r="F418" s="393"/>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s="12" customFormat="1" ht="14.25" customHeight="1">
      <c r="A419" s="390"/>
      <c r="B419" s="390"/>
      <c r="C419" s="390"/>
      <c r="D419" s="393"/>
      <c r="E419" s="393"/>
      <c r="F419" s="393"/>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s="12" customFormat="1" ht="14.25" customHeight="1">
      <c r="A420" s="390"/>
      <c r="B420" s="390"/>
      <c r="C420" s="390"/>
      <c r="D420" s="393"/>
      <c r="E420" s="393"/>
      <c r="F420" s="393"/>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s="12" customFormat="1" ht="14.25" customHeight="1">
      <c r="A421" s="390"/>
      <c r="B421" s="390"/>
      <c r="C421" s="390"/>
      <c r="D421" s="393"/>
      <c r="E421" s="393"/>
      <c r="F421" s="393"/>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s="12" customFormat="1" ht="14.25" customHeight="1">
      <c r="A422" s="390"/>
      <c r="B422" s="390"/>
      <c r="C422" s="390"/>
      <c r="D422" s="393"/>
      <c r="E422" s="393"/>
      <c r="F422" s="393"/>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s="12" customFormat="1" ht="14.25" customHeight="1">
      <c r="A423" s="390"/>
      <c r="B423" s="390"/>
      <c r="C423" s="390"/>
      <c r="D423" s="393"/>
      <c r="E423" s="393"/>
      <c r="F423" s="393"/>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s="12" customFormat="1" ht="14.25" customHeight="1">
      <c r="A424" s="390"/>
      <c r="B424" s="390"/>
      <c r="C424" s="390"/>
      <c r="D424" s="393"/>
      <c r="E424" s="393"/>
      <c r="F424" s="393"/>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s="12" customFormat="1" ht="14.25" customHeight="1">
      <c r="A425" s="390"/>
      <c r="B425" s="390"/>
      <c r="C425" s="390"/>
      <c r="D425" s="393"/>
      <c r="E425" s="393"/>
      <c r="F425" s="393"/>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s="12" customFormat="1" ht="14.25" customHeight="1">
      <c r="A426" s="390"/>
      <c r="B426" s="390"/>
      <c r="C426" s="390"/>
      <c r="D426" s="393"/>
      <c r="E426" s="393"/>
      <c r="F426" s="393"/>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s="12" customFormat="1" ht="14.25" customHeight="1">
      <c r="A427" s="390"/>
      <c r="B427" s="390"/>
      <c r="C427" s="390"/>
      <c r="D427" s="393"/>
      <c r="E427" s="393"/>
      <c r="F427" s="393"/>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s="12" customFormat="1" ht="14.25" customHeight="1">
      <c r="A428" s="390"/>
      <c r="B428" s="390"/>
      <c r="C428" s="390"/>
      <c r="D428" s="393"/>
      <c r="E428" s="393"/>
      <c r="F428" s="393"/>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s="12" customFormat="1" ht="14.25" customHeight="1">
      <c r="A429" s="390"/>
      <c r="B429" s="390"/>
      <c r="C429" s="390"/>
      <c r="D429" s="393"/>
      <c r="E429" s="393"/>
      <c r="F429" s="393"/>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s="12" customFormat="1" ht="14.25" customHeight="1">
      <c r="A430" s="390"/>
      <c r="B430" s="390"/>
      <c r="C430" s="390"/>
      <c r="D430" s="393"/>
      <c r="E430" s="393"/>
      <c r="F430" s="393"/>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s="12" customFormat="1" ht="14.25" customHeight="1">
      <c r="A431" s="390"/>
      <c r="B431" s="390"/>
      <c r="C431" s="390"/>
      <c r="D431" s="393"/>
      <c r="E431" s="393"/>
      <c r="F431" s="393"/>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s="12" customFormat="1" ht="14.25" customHeight="1">
      <c r="A432" s="390"/>
      <c r="B432" s="390"/>
      <c r="C432" s="390"/>
      <c r="D432" s="393"/>
      <c r="E432" s="393"/>
      <c r="F432" s="393"/>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s="12" customFormat="1" ht="14.25" customHeight="1">
      <c r="A433" s="390"/>
      <c r="B433" s="390"/>
      <c r="C433" s="390"/>
      <c r="D433" s="393"/>
      <c r="E433" s="393"/>
      <c r="F433" s="393"/>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s="12" customFormat="1" ht="14.25" customHeight="1">
      <c r="A434" s="390"/>
      <c r="B434" s="390"/>
      <c r="C434" s="390"/>
      <c r="D434" s="393"/>
      <c r="E434" s="393"/>
      <c r="F434" s="393"/>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s="12" customFormat="1" ht="14.25" customHeight="1">
      <c r="A435" s="390"/>
      <c r="B435" s="390"/>
      <c r="C435" s="390"/>
      <c r="D435" s="393"/>
      <c r="E435" s="393"/>
      <c r="F435" s="393"/>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s="12" customFormat="1" ht="14.25" customHeight="1">
      <c r="A436" s="390"/>
      <c r="B436" s="390"/>
      <c r="C436" s="390"/>
      <c r="D436" s="393"/>
      <c r="E436" s="393"/>
      <c r="F436" s="393"/>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s="12" customFormat="1" ht="14.25" customHeight="1">
      <c r="A437" s="390"/>
      <c r="B437" s="390"/>
      <c r="C437" s="390"/>
      <c r="D437" s="393"/>
      <c r="E437" s="393"/>
      <c r="F437" s="393"/>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s="12" customFormat="1" ht="14.25" customHeight="1">
      <c r="A438" s="390"/>
      <c r="B438" s="390"/>
      <c r="C438" s="390"/>
      <c r="D438" s="393"/>
      <c r="E438" s="393"/>
      <c r="F438" s="393"/>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s="12" customFormat="1" ht="14.25" customHeight="1">
      <c r="A439" s="390"/>
      <c r="B439" s="390"/>
      <c r="C439" s="390"/>
      <c r="D439" s="393"/>
      <c r="E439" s="393"/>
      <c r="F439" s="393"/>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s="12" customFormat="1" ht="14.25" customHeight="1">
      <c r="A440" s="390"/>
      <c r="B440" s="390"/>
      <c r="C440" s="390"/>
      <c r="D440" s="393"/>
      <c r="E440" s="393"/>
      <c r="F440" s="393"/>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s="12" customFormat="1" ht="14.25" customHeight="1">
      <c r="A441" s="390"/>
      <c r="B441" s="390"/>
      <c r="C441" s="390"/>
      <c r="D441" s="393"/>
      <c r="E441" s="393"/>
      <c r="F441" s="393"/>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s="12" customFormat="1" ht="14.25" customHeight="1">
      <c r="A442" s="390"/>
      <c r="B442" s="390"/>
      <c r="C442" s="390"/>
      <c r="D442" s="393"/>
      <c r="E442" s="393"/>
      <c r="F442" s="393"/>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s="12" customFormat="1" ht="14.25" customHeight="1">
      <c r="A443" s="390"/>
      <c r="B443" s="390"/>
      <c r="C443" s="390"/>
      <c r="D443" s="393"/>
      <c r="E443" s="393"/>
      <c r="F443" s="393"/>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s="12" customFormat="1" ht="14.25" customHeight="1">
      <c r="A444" s="390"/>
      <c r="B444" s="390"/>
      <c r="C444" s="390"/>
      <c r="D444" s="393"/>
      <c r="E444" s="393"/>
      <c r="F444" s="393"/>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s="12" customFormat="1" ht="14.25" customHeight="1">
      <c r="A445" s="390"/>
      <c r="B445" s="390"/>
      <c r="C445" s="390"/>
      <c r="D445" s="393"/>
      <c r="E445" s="393"/>
      <c r="F445" s="393"/>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s="12" customFormat="1" ht="14.25" customHeight="1">
      <c r="A446" s="390"/>
      <c r="B446" s="390"/>
      <c r="C446" s="390"/>
      <c r="D446" s="393"/>
      <c r="E446" s="393"/>
      <c r="F446" s="393"/>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s="12" customFormat="1" ht="14.25" customHeight="1">
      <c r="A447" s="390"/>
      <c r="B447" s="390"/>
      <c r="C447" s="390"/>
      <c r="D447" s="393"/>
      <c r="E447" s="393"/>
      <c r="F447" s="393"/>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s="12" customFormat="1" ht="14.25" customHeight="1">
      <c r="A448" s="390"/>
      <c r="B448" s="390"/>
      <c r="C448" s="390"/>
      <c r="D448" s="393"/>
      <c r="E448" s="393"/>
      <c r="F448" s="393"/>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s="12" customFormat="1" ht="14.25" customHeight="1">
      <c r="A449" s="390"/>
      <c r="B449" s="390"/>
      <c r="C449" s="390"/>
      <c r="D449" s="393"/>
      <c r="E449" s="393"/>
      <c r="F449" s="393"/>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s="12" customFormat="1" ht="14.25" customHeight="1">
      <c r="A450" s="390"/>
      <c r="B450" s="390"/>
      <c r="C450" s="390"/>
      <c r="D450" s="393"/>
      <c r="E450" s="393"/>
      <c r="F450" s="393"/>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s="12" customFormat="1" ht="14.25" customHeight="1">
      <c r="A451" s="390"/>
      <c r="B451" s="390"/>
      <c r="C451" s="390"/>
      <c r="D451" s="393"/>
      <c r="E451" s="393"/>
      <c r="F451" s="393"/>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s="12" customFormat="1" ht="14.25" customHeight="1">
      <c r="A452" s="390"/>
      <c r="B452" s="390"/>
      <c r="C452" s="390"/>
      <c r="D452" s="393"/>
      <c r="E452" s="393"/>
      <c r="F452" s="393"/>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s="12" customFormat="1" ht="14.25" customHeight="1">
      <c r="A453" s="390"/>
      <c r="B453" s="390"/>
      <c r="C453" s="390"/>
      <c r="D453" s="393"/>
      <c r="E453" s="393"/>
      <c r="F453" s="393"/>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s="12" customFormat="1" ht="14.25" customHeight="1">
      <c r="A454" s="390"/>
      <c r="B454" s="390"/>
      <c r="C454" s="390"/>
      <c r="D454" s="393"/>
      <c r="E454" s="393"/>
      <c r="F454" s="393"/>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s="12" customFormat="1" ht="14.25" customHeight="1">
      <c r="A455" s="390"/>
      <c r="B455" s="390"/>
      <c r="C455" s="390"/>
      <c r="D455" s="393"/>
      <c r="E455" s="393"/>
      <c r="F455" s="393"/>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s="12" customFormat="1" ht="14.25" customHeight="1">
      <c r="A456" s="390"/>
      <c r="B456" s="390"/>
      <c r="C456" s="390"/>
      <c r="D456" s="393"/>
      <c r="E456" s="393"/>
      <c r="F456" s="393"/>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s="12" customFormat="1" ht="14.25" customHeight="1">
      <c r="A457" s="390"/>
      <c r="B457" s="390"/>
      <c r="C457" s="390"/>
      <c r="D457" s="393"/>
      <c r="E457" s="393"/>
      <c r="F457" s="393"/>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s="12" customFormat="1" ht="14.25" customHeight="1">
      <c r="A458" s="390"/>
      <c r="B458" s="390"/>
      <c r="C458" s="390"/>
      <c r="D458" s="393"/>
      <c r="E458" s="393"/>
      <c r="F458" s="393"/>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s="12" customFormat="1" ht="14.25" customHeight="1">
      <c r="A459" s="390"/>
      <c r="B459" s="390"/>
      <c r="C459" s="390"/>
      <c r="D459" s="393"/>
      <c r="E459" s="393"/>
      <c r="F459" s="393"/>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s="12" customFormat="1" ht="14.25" customHeight="1">
      <c r="A460" s="390"/>
      <c r="B460" s="390"/>
      <c r="C460" s="390"/>
      <c r="D460" s="393"/>
      <c r="E460" s="393"/>
      <c r="F460" s="393"/>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s="12" customFormat="1" ht="14.25" customHeight="1">
      <c r="A461" s="390"/>
      <c r="B461" s="390"/>
      <c r="C461" s="390"/>
      <c r="D461" s="393"/>
      <c r="E461" s="393"/>
      <c r="F461" s="393"/>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s="12" customFormat="1" ht="14.25" customHeight="1">
      <c r="A462" s="390"/>
      <c r="B462" s="390"/>
      <c r="C462" s="390"/>
      <c r="D462" s="393"/>
      <c r="E462" s="393"/>
      <c r="F462" s="393"/>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s="12" customFormat="1" ht="14.25" customHeight="1">
      <c r="A463" s="390"/>
      <c r="B463" s="390"/>
      <c r="C463" s="390"/>
      <c r="D463" s="393"/>
      <c r="E463" s="393"/>
      <c r="F463" s="393"/>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s="12" customFormat="1" ht="14.25" customHeight="1">
      <c r="A464" s="390"/>
      <c r="B464" s="390"/>
      <c r="C464" s="390"/>
      <c r="D464" s="393"/>
      <c r="E464" s="393"/>
      <c r="F464" s="393"/>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s="12" customFormat="1" ht="14.25" customHeight="1">
      <c r="A465" s="390"/>
      <c r="B465" s="390"/>
      <c r="C465" s="390"/>
      <c r="D465" s="393"/>
      <c r="E465" s="393"/>
      <c r="F465" s="393"/>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s="12" customFormat="1" ht="14.25" customHeight="1">
      <c r="A466" s="390"/>
      <c r="B466" s="390"/>
      <c r="C466" s="390"/>
      <c r="D466" s="393"/>
      <c r="E466" s="393"/>
      <c r="F466" s="393"/>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s="12" customFormat="1" ht="14.25" customHeight="1">
      <c r="A467" s="390"/>
      <c r="B467" s="390"/>
      <c r="C467" s="390"/>
      <c r="D467" s="393"/>
      <c r="E467" s="393"/>
      <c r="F467" s="393"/>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s="12" customFormat="1" ht="14.25" customHeight="1">
      <c r="A468" s="390"/>
      <c r="B468" s="390"/>
      <c r="C468" s="390"/>
      <c r="D468" s="393"/>
      <c r="E468" s="393"/>
      <c r="F468" s="393"/>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s="12" customFormat="1" ht="14.25" customHeight="1">
      <c r="A469" s="390"/>
      <c r="B469" s="390"/>
      <c r="C469" s="390"/>
      <c r="D469" s="393"/>
      <c r="E469" s="393"/>
      <c r="F469" s="393"/>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s="12" customFormat="1" ht="14.25" customHeight="1">
      <c r="A470" s="390"/>
      <c r="B470" s="390"/>
      <c r="C470" s="390"/>
      <c r="D470" s="393"/>
      <c r="E470" s="393"/>
      <c r="F470" s="393"/>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s="12" customFormat="1" ht="14.25" customHeight="1">
      <c r="A471" s="390"/>
      <c r="B471" s="390"/>
      <c r="C471" s="390"/>
      <c r="D471" s="393"/>
      <c r="E471" s="393"/>
      <c r="F471" s="393"/>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s="12" customFormat="1" ht="14.25" customHeight="1">
      <c r="A472" s="390"/>
      <c r="B472" s="390"/>
      <c r="C472" s="390"/>
      <c r="D472" s="393"/>
      <c r="E472" s="393"/>
      <c r="F472" s="393"/>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s="12" customFormat="1" ht="14.25" customHeight="1">
      <c r="A473" s="390"/>
      <c r="B473" s="390"/>
      <c r="C473" s="390"/>
      <c r="D473" s="393"/>
      <c r="E473" s="393"/>
      <c r="F473" s="393"/>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s="12" customFormat="1" ht="14.25" customHeight="1">
      <c r="A474" s="390"/>
      <c r="B474" s="390"/>
      <c r="C474" s="390"/>
      <c r="D474" s="393"/>
      <c r="E474" s="393"/>
      <c r="F474" s="393"/>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s="12" customFormat="1" ht="14.25" customHeight="1">
      <c r="A475" s="390"/>
      <c r="B475" s="390"/>
      <c r="C475" s="390"/>
      <c r="D475" s="393"/>
      <c r="E475" s="393"/>
      <c r="F475" s="393"/>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s="12" customFormat="1" ht="14.25" customHeight="1">
      <c r="A476" s="390"/>
      <c r="B476" s="390"/>
      <c r="C476" s="390"/>
      <c r="D476" s="393"/>
      <c r="E476" s="393"/>
      <c r="F476" s="393"/>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s="12" customFormat="1" ht="14.25" customHeight="1">
      <c r="A477" s="390"/>
      <c r="B477" s="390"/>
      <c r="C477" s="390"/>
      <c r="D477" s="393"/>
      <c r="E477" s="393"/>
      <c r="F477" s="393"/>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s="12" customFormat="1" ht="14.25" customHeight="1">
      <c r="A478" s="390"/>
      <c r="B478" s="390"/>
      <c r="C478" s="390"/>
      <c r="D478" s="393"/>
      <c r="E478" s="393"/>
      <c r="F478" s="393"/>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s="12" customFormat="1" ht="14.25" customHeight="1">
      <c r="A479" s="390"/>
      <c r="B479" s="390"/>
      <c r="C479" s="390"/>
      <c r="D479" s="393"/>
      <c r="E479" s="393"/>
      <c r="F479" s="393"/>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s="12" customFormat="1" ht="14.25" customHeight="1">
      <c r="A480" s="390"/>
      <c r="B480" s="390"/>
      <c r="C480" s="390"/>
      <c r="D480" s="393"/>
      <c r="E480" s="393"/>
      <c r="F480" s="393"/>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s="12" customFormat="1" ht="14.25" customHeight="1">
      <c r="A481" s="390"/>
      <c r="B481" s="390"/>
      <c r="C481" s="390"/>
      <c r="D481" s="393"/>
      <c r="E481" s="393"/>
      <c r="F481" s="393"/>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s="12" customFormat="1" ht="14.25" customHeight="1">
      <c r="A482" s="390"/>
      <c r="B482" s="390"/>
      <c r="C482" s="390"/>
      <c r="D482" s="393"/>
      <c r="E482" s="393"/>
      <c r="F482" s="393"/>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s="12" customFormat="1" ht="14.25" customHeight="1">
      <c r="A483" s="390"/>
      <c r="B483" s="390"/>
      <c r="C483" s="390"/>
      <c r="D483" s="393"/>
      <c r="E483" s="393"/>
      <c r="F483" s="393"/>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s="12" customFormat="1" ht="14.25" customHeight="1">
      <c r="A484" s="390"/>
      <c r="B484" s="390"/>
      <c r="C484" s="390"/>
      <c r="D484" s="393"/>
      <c r="E484" s="393"/>
      <c r="F484" s="393"/>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s="12" customFormat="1" ht="14.25" customHeight="1">
      <c r="A485" s="390"/>
      <c r="B485" s="390"/>
      <c r="C485" s="390"/>
      <c r="D485" s="393"/>
      <c r="E485" s="393"/>
      <c r="F485" s="393"/>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s="12" customFormat="1" ht="14.25" customHeight="1">
      <c r="A486" s="390"/>
      <c r="B486" s="390"/>
      <c r="C486" s="390"/>
      <c r="D486" s="393"/>
      <c r="E486" s="393"/>
      <c r="F486" s="393"/>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s="12" customFormat="1" ht="14.25" customHeight="1">
      <c r="A487" s="390"/>
      <c r="B487" s="390"/>
      <c r="C487" s="390"/>
      <c r="D487" s="393"/>
      <c r="E487" s="393"/>
      <c r="F487" s="393"/>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s="12" customFormat="1" ht="14.25" customHeight="1">
      <c r="A488" s="390"/>
      <c r="B488" s="390"/>
      <c r="C488" s="390"/>
      <c r="D488" s="393"/>
      <c r="E488" s="393"/>
      <c r="F488" s="393"/>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s="12" customFormat="1" ht="14.25" customHeight="1">
      <c r="A489" s="390"/>
      <c r="B489" s="390"/>
      <c r="C489" s="390"/>
      <c r="D489" s="393"/>
      <c r="E489" s="393"/>
      <c r="F489" s="393"/>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s="12" customFormat="1" ht="14.25" customHeight="1">
      <c r="A490" s="390"/>
      <c r="B490" s="390"/>
      <c r="C490" s="390"/>
      <c r="D490" s="393"/>
      <c r="E490" s="393"/>
      <c r="F490" s="393"/>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s="12" customFormat="1" ht="14.25" customHeight="1">
      <c r="A491" s="390"/>
      <c r="B491" s="390"/>
      <c r="C491" s="390"/>
      <c r="D491" s="393"/>
      <c r="E491" s="393"/>
      <c r="F491" s="393"/>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s="12" customFormat="1" ht="14.25" customHeight="1">
      <c r="A492" s="390"/>
      <c r="B492" s="390"/>
      <c r="C492" s="390"/>
      <c r="D492" s="393"/>
      <c r="E492" s="393"/>
      <c r="F492" s="393"/>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s="12" customFormat="1" ht="14.25" customHeight="1">
      <c r="A493" s="390"/>
      <c r="B493" s="390"/>
      <c r="C493" s="390"/>
      <c r="D493" s="393"/>
      <c r="E493" s="393"/>
      <c r="F493" s="393"/>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s="12" customFormat="1" ht="14.25" customHeight="1">
      <c r="A494" s="390"/>
      <c r="B494" s="390"/>
      <c r="C494" s="390"/>
      <c r="D494" s="393"/>
      <c r="E494" s="393"/>
      <c r="F494" s="393"/>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s="12" customFormat="1" ht="14.25" customHeight="1">
      <c r="A495" s="390"/>
      <c r="B495" s="390"/>
      <c r="C495" s="390"/>
      <c r="D495" s="393"/>
      <c r="E495" s="393"/>
      <c r="F495" s="393"/>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s="12" customFormat="1" ht="14.25" customHeight="1">
      <c r="A496" s="390"/>
      <c r="B496" s="390"/>
      <c r="C496" s="390"/>
      <c r="D496" s="393"/>
      <c r="E496" s="393"/>
      <c r="F496" s="393"/>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s="12" customFormat="1" ht="14.25" customHeight="1">
      <c r="A497" s="390"/>
      <c r="B497" s="390"/>
      <c r="C497" s="390"/>
      <c r="D497" s="393"/>
      <c r="E497" s="393"/>
      <c r="F497" s="393"/>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s="12" customFormat="1" ht="14.25" customHeight="1">
      <c r="A498" s="390"/>
      <c r="B498" s="390"/>
      <c r="C498" s="390"/>
      <c r="D498" s="393"/>
      <c r="E498" s="393"/>
      <c r="F498" s="393"/>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s="12" customFormat="1" ht="14.25" customHeight="1">
      <c r="A499" s="390"/>
      <c r="B499" s="390"/>
      <c r="C499" s="390"/>
      <c r="D499" s="393"/>
      <c r="E499" s="393"/>
      <c r="F499" s="393"/>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s="12" customFormat="1" ht="14.25" customHeight="1">
      <c r="A500" s="390"/>
      <c r="B500" s="390"/>
      <c r="C500" s="390"/>
      <c r="D500" s="393"/>
      <c r="E500" s="393"/>
      <c r="F500" s="393"/>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s="12" customFormat="1" ht="14.25" customHeight="1">
      <c r="A501" s="390"/>
      <c r="B501" s="390"/>
      <c r="C501" s="390"/>
      <c r="D501" s="393"/>
      <c r="E501" s="393"/>
      <c r="F501" s="393"/>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s="12" customFormat="1" ht="14.25" customHeight="1">
      <c r="A502" s="390"/>
      <c r="B502" s="390"/>
      <c r="C502" s="390"/>
      <c r="D502" s="393"/>
      <c r="E502" s="393"/>
      <c r="F502" s="393"/>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s="12" customFormat="1" ht="14.25" customHeight="1">
      <c r="A503" s="390"/>
      <c r="B503" s="390"/>
      <c r="C503" s="390"/>
      <c r="D503" s="393"/>
      <c r="E503" s="393"/>
      <c r="F503" s="393"/>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s="12" customFormat="1" ht="14.25" customHeight="1">
      <c r="A504" s="390"/>
      <c r="B504" s="390"/>
      <c r="C504" s="390"/>
      <c r="D504" s="393"/>
      <c r="E504" s="393"/>
      <c r="F504" s="393"/>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s="12" customFormat="1" ht="14.25" customHeight="1">
      <c r="A505" s="390"/>
      <c r="B505" s="390"/>
      <c r="C505" s="390"/>
      <c r="D505" s="393"/>
      <c r="E505" s="393"/>
      <c r="F505" s="393"/>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s="12" customFormat="1" ht="14.25" customHeight="1">
      <c r="A506" s="390"/>
      <c r="B506" s="390"/>
      <c r="C506" s="390"/>
      <c r="D506" s="393"/>
      <c r="E506" s="393"/>
      <c r="F506" s="393"/>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s="12" customFormat="1" ht="14.25" customHeight="1">
      <c r="A507" s="390"/>
      <c r="B507" s="390"/>
      <c r="C507" s="390"/>
      <c r="D507" s="393"/>
      <c r="E507" s="393"/>
      <c r="F507" s="393"/>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s="12" customFormat="1" ht="14.25" customHeight="1">
      <c r="A508" s="390"/>
      <c r="B508" s="390"/>
      <c r="C508" s="390"/>
      <c r="D508" s="393"/>
      <c r="E508" s="393"/>
      <c r="F508" s="393"/>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s="12" customFormat="1" ht="14.25" customHeight="1">
      <c r="A509" s="390"/>
      <c r="B509" s="390"/>
      <c r="C509" s="390"/>
      <c r="D509" s="393"/>
      <c r="E509" s="393"/>
      <c r="F509" s="393"/>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s="12" customFormat="1" ht="14.25" customHeight="1">
      <c r="A510" s="390"/>
      <c r="B510" s="390"/>
      <c r="C510" s="390"/>
      <c r="D510" s="393"/>
      <c r="E510" s="393"/>
      <c r="F510" s="393"/>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s="12" customFormat="1" ht="14.25" customHeight="1">
      <c r="A511" s="390"/>
      <c r="B511" s="390"/>
      <c r="C511" s="390"/>
      <c r="D511" s="393"/>
      <c r="E511" s="393"/>
      <c r="F511" s="393"/>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s="12" customFormat="1" ht="14.25" customHeight="1">
      <c r="A512" s="390"/>
      <c r="B512" s="390"/>
      <c r="C512" s="390"/>
      <c r="D512" s="393"/>
      <c r="E512" s="393"/>
      <c r="F512" s="393"/>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s="12" customFormat="1" ht="14.25" customHeight="1">
      <c r="A513" s="390"/>
      <c r="B513" s="390"/>
      <c r="C513" s="390"/>
      <c r="D513" s="393"/>
      <c r="E513" s="393"/>
      <c r="F513" s="393"/>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s="12" customFormat="1" ht="14.25" customHeight="1">
      <c r="A514" s="390"/>
      <c r="B514" s="390"/>
      <c r="C514" s="390"/>
      <c r="D514" s="393"/>
      <c r="E514" s="393"/>
      <c r="F514" s="393"/>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s="12" customFormat="1" ht="14.25" customHeight="1">
      <c r="A515" s="390"/>
      <c r="B515" s="390"/>
      <c r="C515" s="390"/>
      <c r="D515" s="393"/>
      <c r="E515" s="393"/>
      <c r="F515" s="393"/>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s="12" customFormat="1" ht="14.25" customHeight="1">
      <c r="A516" s="390"/>
      <c r="B516" s="390"/>
      <c r="C516" s="390"/>
      <c r="D516" s="393"/>
      <c r="E516" s="393"/>
      <c r="F516" s="393"/>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s="12" customFormat="1" ht="14.25" customHeight="1">
      <c r="A517" s="390"/>
      <c r="B517" s="390"/>
      <c r="C517" s="390"/>
      <c r="D517" s="393"/>
      <c r="E517" s="393"/>
      <c r="F517" s="393"/>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s="12" customFormat="1" ht="14.25" customHeight="1">
      <c r="A518" s="390"/>
      <c r="B518" s="390"/>
      <c r="C518" s="390"/>
      <c r="D518" s="393"/>
      <c r="E518" s="393"/>
      <c r="F518" s="393"/>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s="12" customFormat="1" ht="14.25" customHeight="1">
      <c r="A519" s="390"/>
      <c r="B519" s="390"/>
      <c r="C519" s="390"/>
      <c r="D519" s="393"/>
      <c r="E519" s="393"/>
      <c r="F519" s="393"/>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s="12" customFormat="1" ht="14.25" customHeight="1">
      <c r="A520" s="390"/>
      <c r="B520" s="390"/>
      <c r="C520" s="390"/>
      <c r="D520" s="393"/>
      <c r="E520" s="393"/>
      <c r="F520" s="393"/>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s="12" customFormat="1" ht="14.25" customHeight="1">
      <c r="A521" s="390"/>
      <c r="B521" s="390"/>
      <c r="C521" s="390"/>
      <c r="D521" s="393"/>
      <c r="E521" s="393"/>
      <c r="F521" s="393"/>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s="12" customFormat="1" ht="14.25" customHeight="1">
      <c r="A522" s="390"/>
      <c r="B522" s="390"/>
      <c r="C522" s="390"/>
      <c r="D522" s="393"/>
      <c r="E522" s="393"/>
      <c r="F522" s="393"/>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s="12" customFormat="1" ht="14.25" customHeight="1">
      <c r="A523" s="390"/>
      <c r="B523" s="390"/>
      <c r="C523" s="390"/>
      <c r="D523" s="393"/>
      <c r="E523" s="393"/>
      <c r="F523" s="393"/>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s="12" customFormat="1" ht="14.25" customHeight="1">
      <c r="A524" s="390"/>
      <c r="B524" s="390"/>
      <c r="C524" s="390"/>
      <c r="D524" s="393"/>
      <c r="E524" s="393"/>
      <c r="F524" s="393"/>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s="12" customFormat="1" ht="14.25" customHeight="1">
      <c r="A525" s="390"/>
      <c r="B525" s="390"/>
      <c r="C525" s="390"/>
      <c r="D525" s="393"/>
      <c r="E525" s="393"/>
      <c r="F525" s="393"/>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s="12" customFormat="1" ht="14.25" customHeight="1">
      <c r="A526" s="390"/>
      <c r="B526" s="390"/>
      <c r="C526" s="390"/>
      <c r="D526" s="393"/>
      <c r="E526" s="393"/>
      <c r="F526" s="393"/>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s="12" customFormat="1" ht="14.25" customHeight="1">
      <c r="A527" s="390"/>
      <c r="B527" s="390"/>
      <c r="C527" s="390"/>
      <c r="D527" s="393"/>
      <c r="E527" s="393"/>
      <c r="F527" s="393"/>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s="12" customFormat="1" ht="14.25" customHeight="1">
      <c r="A528" s="390"/>
      <c r="B528" s="390"/>
      <c r="C528" s="390"/>
      <c r="D528" s="393"/>
      <c r="E528" s="393"/>
      <c r="F528" s="393"/>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s="12" customFormat="1" ht="14.25" customHeight="1">
      <c r="A529" s="390"/>
      <c r="B529" s="390"/>
      <c r="C529" s="390"/>
      <c r="D529" s="393"/>
      <c r="E529" s="393"/>
      <c r="F529" s="393"/>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s="12" customFormat="1" ht="14.25" customHeight="1">
      <c r="A530" s="390"/>
      <c r="B530" s="390"/>
      <c r="C530" s="390"/>
      <c r="D530" s="393"/>
      <c r="E530" s="393"/>
      <c r="F530" s="393"/>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s="12" customFormat="1" ht="14.25" customHeight="1">
      <c r="A531" s="390"/>
      <c r="B531" s="390"/>
      <c r="C531" s="390"/>
      <c r="D531" s="393"/>
      <c r="E531" s="393"/>
      <c r="F531" s="393"/>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s="12" customFormat="1" ht="14.25" customHeight="1">
      <c r="A532" s="390"/>
      <c r="B532" s="390"/>
      <c r="C532" s="390"/>
      <c r="D532" s="393"/>
      <c r="E532" s="393"/>
      <c r="F532" s="393"/>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s="12" customFormat="1" ht="14.25" customHeight="1">
      <c r="A533" s="390"/>
      <c r="B533" s="390"/>
      <c r="C533" s="390"/>
      <c r="D533" s="393"/>
      <c r="E533" s="393"/>
      <c r="F533" s="393"/>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s="12" customFormat="1" ht="14.25" customHeight="1">
      <c r="A534" s="390"/>
      <c r="B534" s="390"/>
      <c r="C534" s="390"/>
      <c r="D534" s="393"/>
      <c r="E534" s="393"/>
      <c r="F534" s="393"/>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s="12" customFormat="1" ht="14.25" customHeight="1">
      <c r="A535" s="390"/>
      <c r="B535" s="390"/>
      <c r="C535" s="390"/>
      <c r="D535" s="393"/>
      <c r="E535" s="393"/>
      <c r="F535" s="393"/>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s="12" customFormat="1" ht="14.25" customHeight="1">
      <c r="A536" s="390"/>
      <c r="B536" s="390"/>
      <c r="C536" s="390"/>
      <c r="D536" s="393"/>
      <c r="E536" s="393"/>
      <c r="F536" s="393"/>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s="12" customFormat="1" ht="14.25" customHeight="1">
      <c r="A537" s="390"/>
      <c r="B537" s="390"/>
      <c r="C537" s="390"/>
      <c r="D537" s="393"/>
      <c r="E537" s="393"/>
      <c r="F537" s="393"/>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s="12" customFormat="1" ht="14.25" customHeight="1">
      <c r="A538" s="390"/>
      <c r="B538" s="390"/>
      <c r="C538" s="390"/>
      <c r="D538" s="393"/>
      <c r="E538" s="393"/>
      <c r="F538" s="393"/>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s="12" customFormat="1" ht="14.25" customHeight="1">
      <c r="A539" s="390"/>
      <c r="B539" s="390"/>
      <c r="C539" s="390"/>
      <c r="D539" s="393"/>
      <c r="E539" s="393"/>
      <c r="F539" s="393"/>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s="12" customFormat="1" ht="14.25" customHeight="1">
      <c r="A540" s="390"/>
      <c r="B540" s="390"/>
      <c r="C540" s="390"/>
      <c r="D540" s="393"/>
      <c r="E540" s="393"/>
      <c r="F540" s="393"/>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s="12" customFormat="1" ht="14.25" customHeight="1">
      <c r="A541" s="390"/>
      <c r="B541" s="390"/>
      <c r="C541" s="390"/>
      <c r="D541" s="393"/>
      <c r="E541" s="393"/>
      <c r="F541" s="393"/>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s="12" customFormat="1" ht="14.25" customHeight="1">
      <c r="A542" s="390"/>
      <c r="B542" s="390"/>
      <c r="C542" s="390"/>
      <c r="D542" s="393"/>
      <c r="E542" s="393"/>
      <c r="F542" s="393"/>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s="12" customFormat="1" ht="14.25" customHeight="1">
      <c r="A543" s="390"/>
      <c r="B543" s="390"/>
      <c r="C543" s="390"/>
      <c r="D543" s="393"/>
      <c r="E543" s="393"/>
      <c r="F543" s="393"/>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s="12" customFormat="1" ht="14.25" customHeight="1">
      <c r="A544" s="390"/>
      <c r="B544" s="390"/>
      <c r="C544" s="390"/>
      <c r="D544" s="393"/>
      <c r="E544" s="393"/>
      <c r="F544" s="393"/>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s="12" customFormat="1" ht="14.25" customHeight="1">
      <c r="A545" s="390"/>
      <c r="B545" s="390"/>
      <c r="C545" s="390"/>
      <c r="D545" s="393"/>
      <c r="E545" s="393"/>
      <c r="F545" s="393"/>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s="12" customFormat="1" ht="14.25" customHeight="1">
      <c r="A546" s="390"/>
      <c r="B546" s="390"/>
      <c r="C546" s="390"/>
      <c r="D546" s="393"/>
      <c r="E546" s="393"/>
      <c r="F546" s="393"/>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s="12" customFormat="1" ht="14.25" customHeight="1">
      <c r="A547" s="390"/>
      <c r="B547" s="390"/>
      <c r="C547" s="390"/>
      <c r="D547" s="393"/>
      <c r="E547" s="393"/>
      <c r="F547" s="393"/>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s="12" customFormat="1" ht="14.25" customHeight="1">
      <c r="A548" s="390"/>
      <c r="B548" s="390"/>
      <c r="C548" s="390"/>
      <c r="D548" s="393"/>
      <c r="E548" s="393"/>
      <c r="F548" s="393"/>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s="12" customFormat="1" ht="14.25" customHeight="1">
      <c r="A549" s="390"/>
      <c r="B549" s="390"/>
      <c r="C549" s="390"/>
      <c r="D549" s="393"/>
      <c r="E549" s="393"/>
      <c r="F549" s="393"/>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s="12" customFormat="1" ht="14.25" customHeight="1">
      <c r="A550" s="390"/>
      <c r="B550" s="390"/>
      <c r="C550" s="390"/>
      <c r="D550" s="393"/>
      <c r="E550" s="393"/>
      <c r="F550" s="393"/>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s="12" customFormat="1" ht="14.25" customHeight="1">
      <c r="A551" s="390"/>
      <c r="B551" s="390"/>
      <c r="C551" s="390"/>
      <c r="D551" s="393"/>
      <c r="E551" s="393"/>
      <c r="F551" s="393"/>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s="12" customFormat="1" ht="14.25" customHeight="1">
      <c r="A552" s="390"/>
      <c r="B552" s="390"/>
      <c r="C552" s="390"/>
      <c r="D552" s="393"/>
      <c r="E552" s="393"/>
      <c r="F552" s="393"/>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s="12" customFormat="1" ht="14.25" customHeight="1">
      <c r="A553" s="390"/>
      <c r="B553" s="390"/>
      <c r="C553" s="390"/>
      <c r="D553" s="393"/>
      <c r="E553" s="393"/>
      <c r="F553" s="393"/>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s="12" customFormat="1" ht="14.25" customHeight="1">
      <c r="A554" s="390"/>
      <c r="B554" s="390"/>
      <c r="C554" s="390"/>
      <c r="D554" s="393"/>
      <c r="E554" s="393"/>
      <c r="F554" s="393"/>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s="12" customFormat="1" ht="14.25" customHeight="1">
      <c r="A555" s="390"/>
      <c r="B555" s="390"/>
      <c r="C555" s="390"/>
      <c r="D555" s="393"/>
      <c r="E555" s="393"/>
      <c r="F555" s="393"/>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s="12" customFormat="1" ht="14.25" customHeight="1">
      <c r="A556" s="390"/>
      <c r="B556" s="390"/>
      <c r="C556" s="390"/>
      <c r="D556" s="393"/>
      <c r="E556" s="393"/>
      <c r="F556" s="393"/>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s="12" customFormat="1" ht="14.25" customHeight="1">
      <c r="A557" s="390"/>
      <c r="B557" s="390"/>
      <c r="C557" s="390"/>
      <c r="D557" s="393"/>
      <c r="E557" s="393"/>
      <c r="F557" s="393"/>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s="12" customFormat="1" ht="14.25" customHeight="1">
      <c r="A558" s="390"/>
      <c r="B558" s="390"/>
      <c r="C558" s="390"/>
      <c r="D558" s="393"/>
      <c r="E558" s="393"/>
      <c r="F558" s="393"/>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s="12" customFormat="1" ht="14.25" customHeight="1">
      <c r="A559" s="390"/>
      <c r="B559" s="390"/>
      <c r="C559" s="390"/>
      <c r="D559" s="393"/>
      <c r="E559" s="393"/>
      <c r="F559" s="393"/>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s="12" customFormat="1" ht="14.25" customHeight="1">
      <c r="A560" s="390"/>
      <c r="B560" s="390"/>
      <c r="C560" s="390"/>
      <c r="D560" s="393"/>
      <c r="E560" s="393"/>
      <c r="F560" s="393"/>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s="12" customFormat="1" ht="14.25" customHeight="1">
      <c r="A561" s="390"/>
      <c r="B561" s="390"/>
      <c r="C561" s="390"/>
      <c r="D561" s="393"/>
      <c r="E561" s="393"/>
      <c r="F561" s="393"/>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s="12" customFormat="1" ht="14.25" customHeight="1">
      <c r="A562" s="390"/>
      <c r="B562" s="390"/>
      <c r="C562" s="390"/>
      <c r="D562" s="393"/>
      <c r="E562" s="393"/>
      <c r="F562" s="393"/>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s="12" customFormat="1" ht="14.25" customHeight="1">
      <c r="A563" s="390"/>
      <c r="B563" s="390"/>
      <c r="C563" s="390"/>
      <c r="D563" s="393"/>
      <c r="E563" s="393"/>
      <c r="F563" s="393"/>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s="12" customFormat="1" ht="14.25" customHeight="1">
      <c r="A564" s="390"/>
      <c r="B564" s="390"/>
      <c r="C564" s="390"/>
      <c r="D564" s="393"/>
      <c r="E564" s="393"/>
      <c r="F564" s="393"/>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s="12" customFormat="1" ht="14.25" customHeight="1">
      <c r="A565" s="390"/>
      <c r="B565" s="390"/>
      <c r="C565" s="390"/>
      <c r="D565" s="393"/>
      <c r="E565" s="393"/>
      <c r="F565" s="393"/>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s="12" customFormat="1" ht="14.25" customHeight="1">
      <c r="A566" s="390"/>
      <c r="B566" s="390"/>
      <c r="C566" s="390"/>
      <c r="D566" s="393"/>
      <c r="E566" s="393"/>
      <c r="F566" s="393"/>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s="12" customFormat="1" ht="14.25" customHeight="1">
      <c r="A567" s="390"/>
      <c r="B567" s="390"/>
      <c r="C567" s="390"/>
      <c r="D567" s="393"/>
      <c r="E567" s="393"/>
      <c r="F567" s="393"/>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s="12" customFormat="1" ht="14.25" customHeight="1">
      <c r="A568" s="390"/>
      <c r="B568" s="390"/>
      <c r="C568" s="390"/>
      <c r="D568" s="393"/>
      <c r="E568" s="393"/>
      <c r="F568" s="393"/>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s="12" customFormat="1" ht="14.25" customHeight="1">
      <c r="A569" s="390"/>
      <c r="B569" s="390"/>
      <c r="C569" s="390"/>
      <c r="D569" s="393"/>
      <c r="E569" s="393"/>
      <c r="F569" s="393"/>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s="12" customFormat="1" ht="14.25" customHeight="1">
      <c r="A570" s="390"/>
      <c r="B570" s="390"/>
      <c r="C570" s="390"/>
      <c r="D570" s="393"/>
      <c r="E570" s="393"/>
      <c r="F570" s="393"/>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s="12" customFormat="1" ht="14.25" customHeight="1">
      <c r="A571" s="390"/>
      <c r="B571" s="390"/>
      <c r="C571" s="390"/>
      <c r="D571" s="393"/>
      <c r="E571" s="393"/>
      <c r="F571" s="393"/>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s="12" customFormat="1" ht="14.25" customHeight="1">
      <c r="A572" s="390"/>
      <c r="B572" s="390"/>
      <c r="C572" s="390"/>
      <c r="D572" s="393"/>
      <c r="E572" s="393"/>
      <c r="F572" s="393"/>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s="12" customFormat="1" ht="14.25" customHeight="1">
      <c r="A573" s="390"/>
      <c r="B573" s="390"/>
      <c r="C573" s="390"/>
      <c r="D573" s="393"/>
      <c r="E573" s="393"/>
      <c r="F573" s="393"/>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s="12" customFormat="1" ht="14.25" customHeight="1">
      <c r="A574" s="390"/>
      <c r="B574" s="390"/>
      <c r="C574" s="390"/>
      <c r="D574" s="393"/>
      <c r="E574" s="393"/>
      <c r="F574" s="393"/>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s="12" customFormat="1" ht="14.25" customHeight="1">
      <c r="A575" s="390"/>
      <c r="B575" s="390"/>
      <c r="C575" s="390"/>
      <c r="D575" s="393"/>
      <c r="E575" s="393"/>
      <c r="F575" s="393"/>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s="12" customFormat="1" ht="14.25" customHeight="1">
      <c r="A576" s="390"/>
      <c r="B576" s="390"/>
      <c r="C576" s="390"/>
      <c r="D576" s="393"/>
      <c r="E576" s="393"/>
      <c r="F576" s="393"/>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s="12" customFormat="1" ht="14.25" customHeight="1">
      <c r="A577" s="390"/>
      <c r="B577" s="390"/>
      <c r="C577" s="390"/>
      <c r="D577" s="393"/>
      <c r="E577" s="393"/>
      <c r="F577" s="393"/>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s="12" customFormat="1" ht="14.25" customHeight="1">
      <c r="A578" s="390"/>
      <c r="B578" s="390"/>
      <c r="C578" s="390"/>
      <c r="D578" s="393"/>
      <c r="E578" s="393"/>
      <c r="F578" s="393"/>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s="12" customFormat="1" ht="14.25" customHeight="1">
      <c r="A579" s="390"/>
      <c r="B579" s="390"/>
      <c r="C579" s="390"/>
      <c r="D579" s="393"/>
      <c r="E579" s="393"/>
      <c r="F579" s="393"/>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s="12" customFormat="1" ht="14.25" customHeight="1">
      <c r="A580" s="390"/>
      <c r="B580" s="390"/>
      <c r="C580" s="390"/>
      <c r="D580" s="393"/>
      <c r="E580" s="393"/>
      <c r="F580" s="393"/>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s="12" customFormat="1" ht="14.25" customHeight="1">
      <c r="A581" s="390"/>
      <c r="B581" s="390"/>
      <c r="C581" s="390"/>
      <c r="D581" s="393"/>
      <c r="E581" s="393"/>
      <c r="F581" s="393"/>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s="12" customFormat="1" ht="14.25" customHeight="1">
      <c r="A582" s="390"/>
      <c r="B582" s="390"/>
      <c r="C582" s="390"/>
      <c r="D582" s="393"/>
      <c r="E582" s="393"/>
      <c r="F582" s="393"/>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s="12" customFormat="1" ht="14.25" customHeight="1">
      <c r="A583" s="390"/>
      <c r="B583" s="390"/>
      <c r="C583" s="390"/>
      <c r="D583" s="393"/>
      <c r="E583" s="393"/>
      <c r="F583" s="393"/>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s="12" customFormat="1" ht="14.25" customHeight="1">
      <c r="A584" s="390"/>
      <c r="B584" s="390"/>
      <c r="C584" s="390"/>
      <c r="D584" s="393"/>
      <c r="E584" s="393"/>
      <c r="F584" s="393"/>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s="12" customFormat="1" ht="14.25" customHeight="1">
      <c r="A585" s="390"/>
      <c r="B585" s="390"/>
      <c r="C585" s="390"/>
      <c r="D585" s="393"/>
      <c r="E585" s="393"/>
      <c r="F585" s="393"/>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s="12" customFormat="1" ht="14.25" customHeight="1">
      <c r="A586" s="390"/>
      <c r="B586" s="390"/>
      <c r="C586" s="390"/>
      <c r="D586" s="393"/>
      <c r="E586" s="393"/>
      <c r="F586" s="393"/>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s="12" customFormat="1" ht="14.25" customHeight="1">
      <c r="A587" s="390"/>
      <c r="B587" s="390"/>
      <c r="C587" s="390"/>
      <c r="D587" s="393"/>
      <c r="E587" s="393"/>
      <c r="F587" s="393"/>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s="12" customFormat="1" ht="14.25" customHeight="1">
      <c r="A588" s="390"/>
      <c r="B588" s="390"/>
      <c r="C588" s="390"/>
      <c r="D588" s="393"/>
      <c r="E588" s="393"/>
      <c r="F588" s="393"/>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s="12" customFormat="1" ht="14.25" customHeight="1">
      <c r="A589" s="390"/>
      <c r="B589" s="390"/>
      <c r="C589" s="390"/>
      <c r="D589" s="393"/>
      <c r="E589" s="393"/>
      <c r="F589" s="393"/>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s="12" customFormat="1" ht="14.25" customHeight="1">
      <c r="A590" s="390"/>
      <c r="B590" s="390"/>
      <c r="C590" s="390"/>
      <c r="D590" s="393"/>
      <c r="E590" s="393"/>
      <c r="F590" s="393"/>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s="12" customFormat="1" ht="14.25" customHeight="1">
      <c r="A591" s="390"/>
      <c r="B591" s="390"/>
      <c r="C591" s="390"/>
      <c r="D591" s="393"/>
      <c r="E591" s="393"/>
      <c r="F591" s="393"/>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s="12" customFormat="1" ht="14.25" customHeight="1">
      <c r="A592" s="390"/>
      <c r="B592" s="390"/>
      <c r="C592" s="390"/>
      <c r="D592" s="393"/>
      <c r="E592" s="393"/>
      <c r="F592" s="393"/>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s="12" customFormat="1" ht="14.25" customHeight="1">
      <c r="A593" s="390"/>
      <c r="B593" s="390"/>
      <c r="C593" s="390"/>
      <c r="D593" s="393"/>
      <c r="E593" s="393"/>
      <c r="F593" s="393"/>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s="12" customFormat="1" ht="14.25" customHeight="1">
      <c r="A594" s="390"/>
      <c r="B594" s="390"/>
      <c r="C594" s="390"/>
      <c r="D594" s="393"/>
      <c r="E594" s="393"/>
      <c r="F594" s="393"/>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s="12" customFormat="1" ht="14.25" customHeight="1">
      <c r="A595" s="390"/>
      <c r="B595" s="390"/>
      <c r="C595" s="390"/>
      <c r="D595" s="393"/>
      <c r="E595" s="393"/>
      <c r="F595" s="393"/>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s="12" customFormat="1" ht="14.25" customHeight="1">
      <c r="A596" s="390"/>
      <c r="B596" s="390"/>
      <c r="C596" s="390"/>
      <c r="D596" s="393"/>
      <c r="E596" s="393"/>
      <c r="F596" s="393"/>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s="12" customFormat="1" ht="14.25" customHeight="1">
      <c r="A597" s="390"/>
      <c r="B597" s="390"/>
      <c r="C597" s="390"/>
      <c r="D597" s="393"/>
      <c r="E597" s="393"/>
      <c r="F597" s="393"/>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s="12" customFormat="1" ht="14.25" customHeight="1">
      <c r="A598" s="390"/>
      <c r="B598" s="390"/>
      <c r="C598" s="390"/>
      <c r="D598" s="393"/>
      <c r="E598" s="393"/>
      <c r="F598" s="393"/>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s="12" customFormat="1" ht="14.25" customHeight="1">
      <c r="A599" s="390"/>
      <c r="B599" s="390"/>
      <c r="C599" s="390"/>
      <c r="D599" s="393"/>
      <c r="E599" s="393"/>
      <c r="F599" s="393"/>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s="12" customFormat="1" ht="14.25" customHeight="1">
      <c r="A600" s="390"/>
      <c r="B600" s="390"/>
      <c r="C600" s="390"/>
      <c r="D600" s="393"/>
      <c r="E600" s="393"/>
      <c r="F600" s="393"/>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s="12" customFormat="1" ht="14.25" customHeight="1">
      <c r="A601" s="390"/>
      <c r="B601" s="390"/>
      <c r="C601" s="390"/>
      <c r="D601" s="393"/>
      <c r="E601" s="393"/>
      <c r="F601" s="393"/>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s="12" customFormat="1" ht="14.25" customHeight="1">
      <c r="A602" s="390"/>
      <c r="B602" s="390"/>
      <c r="C602" s="390"/>
      <c r="D602" s="393"/>
      <c r="E602" s="393"/>
      <c r="F602" s="393"/>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s="12" customFormat="1" ht="14.25" customHeight="1">
      <c r="A603" s="390"/>
      <c r="B603" s="390"/>
      <c r="C603" s="390"/>
      <c r="D603" s="393"/>
      <c r="E603" s="393"/>
      <c r="F603" s="393"/>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s="12" customFormat="1" ht="14.25" customHeight="1">
      <c r="A604" s="390"/>
      <c r="B604" s="390"/>
      <c r="C604" s="390"/>
      <c r="D604" s="393"/>
      <c r="E604" s="393"/>
      <c r="F604" s="393"/>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s="12" customFormat="1" ht="14.25" customHeight="1">
      <c r="A605" s="390"/>
      <c r="B605" s="390"/>
      <c r="C605" s="390"/>
      <c r="D605" s="393"/>
      <c r="E605" s="393"/>
      <c r="F605" s="393"/>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s="12" customFormat="1" ht="14.25" customHeight="1">
      <c r="A606" s="390"/>
      <c r="B606" s="390"/>
      <c r="C606" s="390"/>
      <c r="D606" s="393"/>
      <c r="E606" s="393"/>
      <c r="F606" s="393"/>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s="12" customFormat="1" ht="14.25" customHeight="1">
      <c r="A607" s="390"/>
      <c r="B607" s="390"/>
      <c r="C607" s="390"/>
      <c r="D607" s="393"/>
      <c r="E607" s="393"/>
      <c r="F607" s="393"/>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s="12" customFormat="1" ht="14.25" customHeight="1">
      <c r="A608" s="390"/>
      <c r="B608" s="390"/>
      <c r="C608" s="390"/>
      <c r="D608" s="393"/>
      <c r="E608" s="393"/>
      <c r="F608" s="393"/>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s="12" customFormat="1" ht="14.25" customHeight="1">
      <c r="A609" s="390"/>
      <c r="B609" s="390"/>
      <c r="C609" s="390"/>
      <c r="D609" s="393"/>
      <c r="E609" s="393"/>
      <c r="F609" s="393"/>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s="12" customFormat="1" ht="14.25" customHeight="1">
      <c r="A610" s="390"/>
      <c r="B610" s="390"/>
      <c r="C610" s="390"/>
      <c r="D610" s="393"/>
      <c r="E610" s="393"/>
      <c r="F610" s="393"/>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s="12" customFormat="1" ht="14.25" customHeight="1">
      <c r="A611" s="390"/>
      <c r="B611" s="390"/>
      <c r="C611" s="390"/>
      <c r="D611" s="393"/>
      <c r="E611" s="393"/>
      <c r="F611" s="393"/>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s="12" customFormat="1" ht="14.25" customHeight="1">
      <c r="A612" s="390"/>
      <c r="B612" s="390"/>
      <c r="C612" s="390"/>
      <c r="D612" s="393"/>
      <c r="E612" s="393"/>
      <c r="F612" s="393"/>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s="12" customFormat="1" ht="14.25" customHeight="1">
      <c r="A613" s="390"/>
      <c r="B613" s="390"/>
      <c r="C613" s="390"/>
      <c r="D613" s="393"/>
      <c r="E613" s="393"/>
      <c r="F613" s="393"/>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s="12" customFormat="1" ht="14.25" customHeight="1">
      <c r="A614" s="390"/>
      <c r="B614" s="390"/>
      <c r="C614" s="390"/>
      <c r="D614" s="393"/>
      <c r="E614" s="393"/>
      <c r="F614" s="393"/>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s="12" customFormat="1" ht="14.25" customHeight="1">
      <c r="A615" s="390"/>
      <c r="B615" s="390"/>
      <c r="C615" s="390"/>
      <c r="D615" s="393"/>
      <c r="E615" s="393"/>
      <c r="F615" s="393"/>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s="12" customFormat="1" ht="14.25" customHeight="1">
      <c r="A616" s="390"/>
      <c r="B616" s="390"/>
      <c r="C616" s="390"/>
      <c r="D616" s="393"/>
      <c r="E616" s="393"/>
      <c r="F616" s="393"/>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s="12" customFormat="1" ht="14.25" customHeight="1">
      <c r="A617" s="390"/>
      <c r="B617" s="390"/>
      <c r="C617" s="390"/>
      <c r="D617" s="393"/>
      <c r="E617" s="393"/>
      <c r="F617" s="393"/>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s="12" customFormat="1" ht="14.25" customHeight="1">
      <c r="A618" s="390"/>
      <c r="B618" s="390"/>
      <c r="C618" s="390"/>
      <c r="D618" s="393"/>
      <c r="E618" s="393"/>
      <c r="F618" s="393"/>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s="12" customFormat="1" ht="14.25" customHeight="1">
      <c r="A619" s="390"/>
      <c r="B619" s="390"/>
      <c r="C619" s="390"/>
      <c r="D619" s="393"/>
      <c r="E619" s="393"/>
      <c r="F619" s="393"/>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s="12" customFormat="1" ht="14.25" customHeight="1">
      <c r="A620" s="390"/>
      <c r="B620" s="390"/>
      <c r="C620" s="390"/>
      <c r="D620" s="393"/>
      <c r="E620" s="393"/>
      <c r="F620" s="393"/>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s="12" customFormat="1" ht="14.25" customHeight="1">
      <c r="A621" s="390"/>
      <c r="B621" s="390"/>
      <c r="C621" s="390"/>
      <c r="D621" s="393"/>
      <c r="E621" s="393"/>
      <c r="F621" s="393"/>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s="12" customFormat="1" ht="14.25" customHeight="1">
      <c r="A622" s="390"/>
      <c r="B622" s="390"/>
      <c r="C622" s="390"/>
      <c r="D622" s="393"/>
      <c r="E622" s="393"/>
      <c r="F622" s="393"/>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s="12" customFormat="1" ht="14.25" customHeight="1">
      <c r="A623" s="390"/>
      <c r="B623" s="390"/>
      <c r="C623" s="390"/>
      <c r="D623" s="393"/>
      <c r="E623" s="393"/>
      <c r="F623" s="393"/>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s="12" customFormat="1" ht="14.25" customHeight="1">
      <c r="A624" s="390"/>
      <c r="B624" s="390"/>
      <c r="C624" s="390"/>
      <c r="D624" s="393"/>
      <c r="E624" s="393"/>
      <c r="F624" s="393"/>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s="12" customFormat="1" ht="14.25" customHeight="1">
      <c r="A625" s="390"/>
      <c r="B625" s="390"/>
      <c r="C625" s="390"/>
      <c r="D625" s="393"/>
      <c r="E625" s="393"/>
      <c r="F625" s="393"/>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s="12" customFormat="1" ht="14.25" customHeight="1">
      <c r="A626" s="390"/>
      <c r="B626" s="390"/>
      <c r="C626" s="390"/>
      <c r="D626" s="393"/>
      <c r="E626" s="393"/>
      <c r="F626" s="393"/>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s="12" customFormat="1" ht="14.25" customHeight="1">
      <c r="A627" s="390"/>
      <c r="B627" s="390"/>
      <c r="C627" s="390"/>
      <c r="D627" s="393"/>
      <c r="E627" s="393"/>
      <c r="F627" s="393"/>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s="12" customFormat="1" ht="14.25" customHeight="1">
      <c r="A628" s="390"/>
      <c r="B628" s="390"/>
      <c r="C628" s="390"/>
      <c r="D628" s="393"/>
      <c r="E628" s="393"/>
      <c r="F628" s="393"/>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s="12" customFormat="1" ht="14.25" customHeight="1">
      <c r="A629" s="390"/>
      <c r="B629" s="390"/>
      <c r="C629" s="390"/>
      <c r="D629" s="393"/>
      <c r="E629" s="393"/>
      <c r="F629" s="393"/>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s="12" customFormat="1" ht="14.25" customHeight="1">
      <c r="A630" s="390"/>
      <c r="B630" s="390"/>
      <c r="C630" s="390"/>
      <c r="D630" s="393"/>
      <c r="E630" s="393"/>
      <c r="F630" s="393"/>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s="12" customFormat="1" ht="14.25" customHeight="1">
      <c r="A631" s="390"/>
      <c r="B631" s="390"/>
      <c r="C631" s="390"/>
      <c r="D631" s="393"/>
      <c r="E631" s="393"/>
      <c r="F631" s="393"/>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s="12" customFormat="1" ht="14.25" customHeight="1">
      <c r="A632" s="390"/>
      <c r="B632" s="390"/>
      <c r="C632" s="390"/>
      <c r="D632" s="393"/>
      <c r="E632" s="393"/>
      <c r="F632" s="393"/>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s="12" customFormat="1" ht="14.25" customHeight="1">
      <c r="A633" s="390"/>
      <c r="B633" s="390"/>
      <c r="C633" s="390"/>
      <c r="D633" s="393"/>
      <c r="E633" s="393"/>
      <c r="F633" s="393"/>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s="12" customFormat="1" ht="14.25" customHeight="1">
      <c r="A634" s="390"/>
      <c r="B634" s="390"/>
      <c r="C634" s="390"/>
      <c r="D634" s="393"/>
      <c r="E634" s="393"/>
      <c r="F634" s="393"/>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s="12" customFormat="1" ht="14.25" customHeight="1">
      <c r="A635" s="390"/>
      <c r="B635" s="390"/>
      <c r="C635" s="390"/>
      <c r="D635" s="393"/>
      <c r="E635" s="393"/>
      <c r="F635" s="393"/>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s="12" customFormat="1" ht="14.25" customHeight="1">
      <c r="A636" s="390"/>
      <c r="B636" s="390"/>
      <c r="C636" s="390"/>
      <c r="D636" s="393"/>
      <c r="E636" s="393"/>
      <c r="F636" s="393"/>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s="12" customFormat="1" ht="14.25" customHeight="1">
      <c r="A637" s="390"/>
      <c r="B637" s="390"/>
      <c r="C637" s="390"/>
      <c r="D637" s="393"/>
      <c r="E637" s="393"/>
      <c r="F637" s="393"/>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s="12" customFormat="1" ht="14.25" customHeight="1">
      <c r="A638" s="390"/>
      <c r="B638" s="390"/>
      <c r="C638" s="390"/>
      <c r="D638" s="393"/>
      <c r="E638" s="393"/>
      <c r="F638" s="393"/>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s="12" customFormat="1" ht="14.25" customHeight="1">
      <c r="A639" s="390"/>
      <c r="B639" s="390"/>
      <c r="C639" s="390"/>
      <c r="D639" s="393"/>
      <c r="E639" s="393"/>
      <c r="F639" s="393"/>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s="12" customFormat="1" ht="14.25" customHeight="1">
      <c r="A640" s="390"/>
      <c r="B640" s="390"/>
      <c r="C640" s="390"/>
      <c r="D640" s="393"/>
      <c r="E640" s="393"/>
      <c r="F640" s="393"/>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s="12" customFormat="1" ht="14.25" customHeight="1">
      <c r="A641" s="390"/>
      <c r="B641" s="390"/>
      <c r="C641" s="390"/>
      <c r="D641" s="393"/>
      <c r="E641" s="393"/>
      <c r="F641" s="393"/>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s="12" customFormat="1" ht="14.25" customHeight="1">
      <c r="A642" s="390"/>
      <c r="B642" s="390"/>
      <c r="C642" s="390"/>
      <c r="D642" s="393"/>
      <c r="E642" s="393"/>
      <c r="F642" s="393"/>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s="12" customFormat="1" ht="14.25" customHeight="1">
      <c r="A643" s="390"/>
      <c r="B643" s="390"/>
      <c r="C643" s="390"/>
      <c r="D643" s="393"/>
      <c r="E643" s="393"/>
      <c r="F643" s="393"/>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s="12" customFormat="1" ht="14.25" customHeight="1">
      <c r="A644" s="390"/>
      <c r="B644" s="390"/>
      <c r="C644" s="390"/>
      <c r="D644" s="393"/>
      <c r="E644" s="393"/>
      <c r="F644" s="393"/>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s="12" customFormat="1" ht="14.25" customHeight="1">
      <c r="A645" s="390"/>
      <c r="B645" s="390"/>
      <c r="C645" s="390"/>
      <c r="D645" s="393"/>
      <c r="E645" s="393"/>
      <c r="F645" s="393"/>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s="12" customFormat="1" ht="14.25" customHeight="1">
      <c r="A646" s="390"/>
      <c r="B646" s="390"/>
      <c r="C646" s="390"/>
      <c r="D646" s="393"/>
      <c r="E646" s="393"/>
      <c r="F646" s="393"/>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s="12" customFormat="1" ht="14.25" customHeight="1">
      <c r="A647" s="390"/>
      <c r="B647" s="390"/>
      <c r="C647" s="390"/>
      <c r="D647" s="393"/>
      <c r="E647" s="393"/>
      <c r="F647" s="393"/>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s="12" customFormat="1" ht="14.25" customHeight="1">
      <c r="A648" s="390"/>
      <c r="B648" s="390"/>
      <c r="C648" s="390"/>
      <c r="D648" s="393"/>
      <c r="E648" s="393"/>
      <c r="F648" s="393"/>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s="12" customFormat="1" ht="14.25" customHeight="1">
      <c r="A649" s="390"/>
      <c r="B649" s="390"/>
      <c r="C649" s="390"/>
      <c r="D649" s="393"/>
      <c r="E649" s="393"/>
      <c r="F649" s="393"/>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s="12" customFormat="1" ht="14.25" customHeight="1">
      <c r="A650" s="390"/>
      <c r="B650" s="390"/>
      <c r="C650" s="390"/>
      <c r="D650" s="393"/>
      <c r="E650" s="393"/>
      <c r="F650" s="393"/>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s="12" customFormat="1" ht="14.25" customHeight="1">
      <c r="A651" s="390"/>
      <c r="B651" s="390"/>
      <c r="C651" s="390"/>
      <c r="D651" s="393"/>
      <c r="E651" s="393"/>
      <c r="F651" s="393"/>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s="12" customFormat="1" ht="14.25" customHeight="1">
      <c r="A652" s="390"/>
      <c r="B652" s="390"/>
      <c r="C652" s="390"/>
      <c r="D652" s="393"/>
      <c r="E652" s="393"/>
      <c r="F652" s="393"/>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s="12" customFormat="1" ht="14.25" customHeight="1">
      <c r="A653" s="390"/>
      <c r="B653" s="390"/>
      <c r="C653" s="390"/>
      <c r="D653" s="393"/>
      <c r="E653" s="393"/>
      <c r="F653" s="393"/>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s="12" customFormat="1" ht="14.25" customHeight="1">
      <c r="A654" s="390"/>
      <c r="B654" s="390"/>
      <c r="C654" s="390"/>
      <c r="D654" s="393"/>
      <c r="E654" s="393"/>
      <c r="F654" s="393"/>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s="12" customFormat="1" ht="14.25" customHeight="1">
      <c r="A655" s="390"/>
      <c r="B655" s="390"/>
      <c r="C655" s="390"/>
      <c r="D655" s="393"/>
      <c r="E655" s="393"/>
      <c r="F655" s="393"/>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s="12" customFormat="1" ht="14.25" customHeight="1">
      <c r="A656" s="390"/>
      <c r="B656" s="390"/>
      <c r="C656" s="390"/>
      <c r="D656" s="393"/>
      <c r="E656" s="393"/>
      <c r="F656" s="393"/>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s="12" customFormat="1" ht="14.25" customHeight="1">
      <c r="A657" s="390"/>
      <c r="B657" s="390"/>
      <c r="C657" s="390"/>
      <c r="D657" s="393"/>
      <c r="E657" s="393"/>
      <c r="F657" s="393"/>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s="12" customFormat="1" ht="14.25" customHeight="1">
      <c r="A658" s="390"/>
      <c r="B658" s="390"/>
      <c r="C658" s="390"/>
      <c r="D658" s="393"/>
      <c r="E658" s="393"/>
      <c r="F658" s="393"/>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s="12" customFormat="1" ht="14.25" customHeight="1">
      <c r="A659" s="390"/>
      <c r="B659" s="390"/>
      <c r="C659" s="390"/>
      <c r="D659" s="393"/>
      <c r="E659" s="393"/>
      <c r="F659" s="393"/>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s="12" customFormat="1" ht="14.25" customHeight="1">
      <c r="A660" s="390"/>
      <c r="B660" s="390"/>
      <c r="C660" s="390"/>
      <c r="D660" s="393"/>
      <c r="E660" s="393"/>
      <c r="F660" s="393"/>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s="12" customFormat="1" ht="14.25" customHeight="1">
      <c r="A661" s="390"/>
      <c r="B661" s="390"/>
      <c r="C661" s="390"/>
      <c r="D661" s="393"/>
      <c r="E661" s="393"/>
      <c r="F661" s="393"/>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s="12" customFormat="1" ht="14.25" customHeight="1">
      <c r="A662" s="390"/>
      <c r="B662" s="390"/>
      <c r="C662" s="390"/>
      <c r="D662" s="393"/>
      <c r="E662" s="393"/>
      <c r="F662" s="393"/>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s="12" customFormat="1" ht="14.25" customHeight="1">
      <c r="A663" s="390"/>
      <c r="B663" s="390"/>
      <c r="C663" s="390"/>
      <c r="D663" s="393"/>
      <c r="E663" s="393"/>
      <c r="F663" s="393"/>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s="12" customFormat="1" ht="14.25" customHeight="1">
      <c r="A664" s="390"/>
      <c r="B664" s="390"/>
      <c r="C664" s="390"/>
      <c r="D664" s="393"/>
      <c r="E664" s="393"/>
      <c r="F664" s="393"/>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s="12" customFormat="1" ht="14.25" customHeight="1">
      <c r="A665" s="390"/>
      <c r="B665" s="390"/>
      <c r="C665" s="390"/>
      <c r="D665" s="393"/>
      <c r="E665" s="393"/>
      <c r="F665" s="393"/>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s="12" customFormat="1" ht="14.25" customHeight="1">
      <c r="A666" s="390"/>
      <c r="B666" s="390"/>
      <c r="C666" s="390"/>
      <c r="D666" s="393"/>
      <c r="E666" s="393"/>
      <c r="F666" s="393"/>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s="12" customFormat="1" ht="14.25" customHeight="1">
      <c r="A667" s="390"/>
      <c r="B667" s="390"/>
      <c r="C667" s="390"/>
      <c r="D667" s="393"/>
      <c r="E667" s="393"/>
      <c r="F667" s="393"/>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s="12" customFormat="1" ht="14.25" customHeight="1">
      <c r="A668" s="390"/>
      <c r="B668" s="390"/>
      <c r="C668" s="390"/>
      <c r="D668" s="393"/>
      <c r="E668" s="393"/>
      <c r="F668" s="393"/>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s="12" customFormat="1" ht="14.25" customHeight="1">
      <c r="A669" s="390"/>
      <c r="B669" s="390"/>
      <c r="C669" s="390"/>
      <c r="D669" s="393"/>
      <c r="E669" s="393"/>
      <c r="F669" s="393"/>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s="12" customFormat="1" ht="14.25" customHeight="1">
      <c r="A670" s="390"/>
      <c r="B670" s="390"/>
      <c r="C670" s="390"/>
      <c r="D670" s="393"/>
      <c r="E670" s="393"/>
      <c r="F670" s="393"/>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s="12" customFormat="1" ht="14.25" customHeight="1">
      <c r="A671" s="390"/>
      <c r="B671" s="390"/>
      <c r="C671" s="390"/>
      <c r="D671" s="393"/>
      <c r="E671" s="393"/>
      <c r="F671" s="393"/>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s="12" customFormat="1" ht="14.25" customHeight="1">
      <c r="A672" s="390"/>
      <c r="B672" s="390"/>
      <c r="C672" s="390"/>
      <c r="D672" s="393"/>
      <c r="E672" s="393"/>
      <c r="F672" s="393"/>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s="12" customFormat="1" ht="14.25" customHeight="1">
      <c r="A673" s="390"/>
      <c r="B673" s="390"/>
      <c r="C673" s="390"/>
      <c r="D673" s="393"/>
      <c r="E673" s="393"/>
      <c r="F673" s="393"/>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s="12" customFormat="1" ht="14.25" customHeight="1">
      <c r="A674" s="390"/>
      <c r="B674" s="390"/>
      <c r="C674" s="390"/>
      <c r="D674" s="393"/>
      <c r="E674" s="393"/>
      <c r="F674" s="393"/>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s="12" customFormat="1" ht="14.25" customHeight="1">
      <c r="A675" s="390"/>
      <c r="B675" s="390"/>
      <c r="C675" s="390"/>
      <c r="D675" s="393"/>
      <c r="E675" s="393"/>
      <c r="F675" s="393"/>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s="12" customFormat="1" ht="14.25" customHeight="1">
      <c r="A676" s="390"/>
      <c r="B676" s="390"/>
      <c r="C676" s="390"/>
      <c r="D676" s="393"/>
      <c r="E676" s="393"/>
      <c r="F676" s="393"/>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s="12" customFormat="1" ht="14.25" customHeight="1">
      <c r="A677" s="390"/>
      <c r="B677" s="390"/>
      <c r="C677" s="390"/>
      <c r="D677" s="393"/>
      <c r="E677" s="393"/>
      <c r="F677" s="393"/>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s="12" customFormat="1" ht="14.25" customHeight="1">
      <c r="A678" s="390"/>
      <c r="B678" s="390"/>
      <c r="C678" s="390"/>
      <c r="D678" s="393"/>
      <c r="E678" s="393"/>
      <c r="F678" s="393"/>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s="12" customFormat="1" ht="14.25" customHeight="1">
      <c r="A679" s="390"/>
      <c r="B679" s="390"/>
      <c r="C679" s="390"/>
      <c r="D679" s="393"/>
      <c r="E679" s="393"/>
      <c r="F679" s="393"/>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s="12" customFormat="1" ht="14.25" customHeight="1">
      <c r="A680" s="390"/>
      <c r="B680" s="390"/>
      <c r="C680" s="390"/>
      <c r="D680" s="393"/>
      <c r="E680" s="393"/>
      <c r="F680" s="393"/>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s="12" customFormat="1" ht="14.25" customHeight="1">
      <c r="A681" s="390"/>
      <c r="B681" s="390"/>
      <c r="C681" s="390"/>
      <c r="D681" s="393"/>
      <c r="E681" s="393"/>
      <c r="F681" s="393"/>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s="12" customFormat="1" ht="14.25" customHeight="1">
      <c r="A682" s="390"/>
      <c r="B682" s="390"/>
      <c r="C682" s="390"/>
      <c r="D682" s="393"/>
      <c r="E682" s="393"/>
      <c r="F682" s="393"/>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s="12" customFormat="1" ht="14.25" customHeight="1">
      <c r="A683" s="390"/>
      <c r="B683" s="390"/>
      <c r="C683" s="390"/>
      <c r="D683" s="393"/>
      <c r="E683" s="393"/>
      <c r="F683" s="393"/>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s="12" customFormat="1" ht="14.25" customHeight="1">
      <c r="A684" s="390"/>
      <c r="B684" s="390"/>
      <c r="C684" s="390"/>
      <c r="D684" s="393"/>
      <c r="E684" s="393"/>
      <c r="F684" s="393"/>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s="12" customFormat="1" ht="14.25" customHeight="1">
      <c r="A685" s="390"/>
      <c r="B685" s="390"/>
      <c r="C685" s="390"/>
      <c r="D685" s="393"/>
      <c r="E685" s="393"/>
      <c r="F685" s="393"/>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s="12" customFormat="1" ht="14.25" customHeight="1">
      <c r="A686" s="390"/>
      <c r="B686" s="390"/>
      <c r="C686" s="390"/>
      <c r="D686" s="393"/>
      <c r="E686" s="393"/>
      <c r="F686" s="393"/>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s="12" customFormat="1" ht="14.25" customHeight="1">
      <c r="A687" s="390"/>
      <c r="B687" s="390"/>
      <c r="C687" s="390"/>
      <c r="D687" s="393"/>
      <c r="E687" s="393"/>
      <c r="F687" s="393"/>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s="12" customFormat="1" ht="14.25" customHeight="1">
      <c r="A688" s="390"/>
      <c r="B688" s="390"/>
      <c r="C688" s="390"/>
      <c r="D688" s="393"/>
      <c r="E688" s="393"/>
      <c r="F688" s="393"/>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s="12" customFormat="1" ht="14.25" customHeight="1">
      <c r="A689" s="390"/>
      <c r="B689" s="390"/>
      <c r="C689" s="390"/>
      <c r="D689" s="393"/>
      <c r="E689" s="393"/>
      <c r="F689" s="393"/>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s="12" customFormat="1" ht="14.25" customHeight="1">
      <c r="A690" s="390"/>
      <c r="B690" s="390"/>
      <c r="C690" s="390"/>
      <c r="D690" s="393"/>
      <c r="E690" s="393"/>
      <c r="F690" s="393"/>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s="12" customFormat="1" ht="14.25" customHeight="1">
      <c r="A691" s="390"/>
      <c r="B691" s="390"/>
      <c r="C691" s="390"/>
      <c r="D691" s="393"/>
      <c r="E691" s="393"/>
      <c r="F691" s="393"/>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s="12" customFormat="1" ht="14.25" customHeight="1">
      <c r="A692" s="390"/>
      <c r="B692" s="390"/>
      <c r="C692" s="390"/>
      <c r="D692" s="393"/>
      <c r="E692" s="393"/>
      <c r="F692" s="393"/>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s="12" customFormat="1" ht="14.25" customHeight="1">
      <c r="A693" s="390"/>
      <c r="B693" s="390"/>
      <c r="C693" s="390"/>
      <c r="D693" s="393"/>
      <c r="E693" s="393"/>
      <c r="F693" s="393"/>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s="12" customFormat="1" ht="14.25" customHeight="1">
      <c r="A694" s="390"/>
      <c r="B694" s="390"/>
      <c r="C694" s="390"/>
      <c r="D694" s="393"/>
      <c r="E694" s="393"/>
      <c r="F694" s="393"/>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s="12" customFormat="1" ht="14.25" customHeight="1">
      <c r="A695" s="390"/>
      <c r="B695" s="390"/>
      <c r="C695" s="390"/>
      <c r="D695" s="393"/>
      <c r="E695" s="393"/>
      <c r="F695" s="393"/>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s="12" customFormat="1" ht="14.25" customHeight="1">
      <c r="A696" s="390"/>
      <c r="B696" s="390"/>
      <c r="C696" s="390"/>
      <c r="D696" s="393"/>
      <c r="E696" s="393"/>
      <c r="F696" s="393"/>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s="12" customFormat="1" ht="14.25" customHeight="1">
      <c r="A697" s="390"/>
      <c r="B697" s="390"/>
      <c r="C697" s="390"/>
      <c r="D697" s="393"/>
      <c r="E697" s="393"/>
      <c r="F697" s="393"/>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s="12" customFormat="1" ht="14.25" customHeight="1">
      <c r="A698" s="390"/>
      <c r="B698" s="390"/>
      <c r="C698" s="390"/>
      <c r="D698" s="393"/>
      <c r="E698" s="393"/>
      <c r="F698" s="393"/>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s="12" customFormat="1" ht="14.25" customHeight="1">
      <c r="A699" s="390"/>
      <c r="B699" s="390"/>
      <c r="C699" s="390"/>
      <c r="D699" s="393"/>
      <c r="E699" s="393"/>
      <c r="F699" s="393"/>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s="12" customFormat="1" ht="14.25" customHeight="1">
      <c r="A700" s="390"/>
      <c r="B700" s="390"/>
      <c r="C700" s="390"/>
      <c r="D700" s="393"/>
      <c r="E700" s="393"/>
      <c r="F700" s="393"/>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s="12" customFormat="1" ht="14.25" customHeight="1">
      <c r="A701" s="390"/>
      <c r="B701" s="390"/>
      <c r="C701" s="390"/>
      <c r="D701" s="393"/>
      <c r="E701" s="393"/>
      <c r="F701" s="393"/>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s="12" customFormat="1" ht="14.25" customHeight="1">
      <c r="A702" s="390"/>
      <c r="B702" s="390"/>
      <c r="C702" s="390"/>
      <c r="D702" s="393"/>
      <c r="E702" s="393"/>
      <c r="F702" s="393"/>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s="12" customFormat="1" ht="14.25" customHeight="1">
      <c r="A703" s="390"/>
      <c r="B703" s="390"/>
      <c r="C703" s="390"/>
      <c r="D703" s="393"/>
      <c r="E703" s="393"/>
      <c r="F703" s="393"/>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s="12" customFormat="1" ht="14.25" customHeight="1">
      <c r="A704" s="390"/>
      <c r="B704" s="390"/>
      <c r="C704" s="390"/>
      <c r="D704" s="393"/>
      <c r="E704" s="393"/>
      <c r="F704" s="393"/>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s="12" customFormat="1" ht="14.25" customHeight="1">
      <c r="A705" s="390"/>
      <c r="B705" s="390"/>
      <c r="C705" s="390"/>
      <c r="D705" s="393"/>
      <c r="E705" s="393"/>
      <c r="F705" s="393"/>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s="12" customFormat="1" ht="14.25" customHeight="1">
      <c r="A706" s="390"/>
      <c r="B706" s="390"/>
      <c r="C706" s="390"/>
      <c r="D706" s="393"/>
      <c r="E706" s="393"/>
      <c r="F706" s="393"/>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s="12" customFormat="1" ht="14.25" customHeight="1">
      <c r="A707" s="390"/>
      <c r="B707" s="390"/>
      <c r="C707" s="390"/>
      <c r="D707" s="393"/>
      <c r="E707" s="393"/>
      <c r="F707" s="393"/>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s="12" customFormat="1" ht="14.25" customHeight="1">
      <c r="A708" s="390"/>
      <c r="B708" s="390"/>
      <c r="C708" s="390"/>
      <c r="D708" s="393"/>
      <c r="E708" s="393"/>
      <c r="F708" s="393"/>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s="12" customFormat="1" ht="14.25" customHeight="1">
      <c r="A709" s="390"/>
      <c r="B709" s="390"/>
      <c r="C709" s="390"/>
      <c r="D709" s="393"/>
      <c r="E709" s="393"/>
      <c r="F709" s="393"/>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s="12" customFormat="1" ht="14.25" customHeight="1">
      <c r="A710" s="390"/>
      <c r="B710" s="390"/>
      <c r="C710" s="390"/>
      <c r="D710" s="393"/>
      <c r="E710" s="393"/>
      <c r="F710" s="393"/>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s="12" customFormat="1" ht="14.25" customHeight="1">
      <c r="A711" s="390"/>
      <c r="B711" s="390"/>
      <c r="C711" s="390"/>
      <c r="D711" s="393"/>
      <c r="E711" s="393"/>
      <c r="F711" s="393"/>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s="12" customFormat="1" ht="14.25" customHeight="1">
      <c r="A712" s="390"/>
      <c r="B712" s="390"/>
      <c r="C712" s="390"/>
      <c r="D712" s="393"/>
      <c r="E712" s="393"/>
      <c r="F712" s="393"/>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s="12" customFormat="1" ht="14.25" customHeight="1">
      <c r="A713" s="390"/>
      <c r="B713" s="390"/>
      <c r="C713" s="390"/>
      <c r="D713" s="393"/>
      <c r="E713" s="393"/>
      <c r="F713" s="393"/>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s="12" customFormat="1" ht="14.25" customHeight="1">
      <c r="A714" s="390"/>
      <c r="B714" s="390"/>
      <c r="C714" s="390"/>
      <c r="D714" s="393"/>
      <c r="E714" s="393"/>
      <c r="F714" s="393"/>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s="12" customFormat="1" ht="14.25" customHeight="1">
      <c r="A715" s="390"/>
      <c r="B715" s="390"/>
      <c r="C715" s="390"/>
      <c r="D715" s="393"/>
      <c r="E715" s="393"/>
      <c r="F715" s="393"/>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s="12" customFormat="1" ht="14.25" customHeight="1">
      <c r="A716" s="390"/>
      <c r="B716" s="390"/>
      <c r="C716" s="390"/>
      <c r="D716" s="393"/>
      <c r="E716" s="393"/>
      <c r="F716" s="393"/>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s="12" customFormat="1" ht="14.25" customHeight="1">
      <c r="A717" s="390"/>
      <c r="B717" s="390"/>
      <c r="C717" s="390"/>
      <c r="D717" s="393"/>
      <c r="E717" s="393"/>
      <c r="F717" s="393"/>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s="12" customFormat="1" ht="14.25" customHeight="1">
      <c r="A718" s="390"/>
      <c r="B718" s="390"/>
      <c r="C718" s="390"/>
      <c r="D718" s="393"/>
      <c r="E718" s="393"/>
      <c r="F718" s="393"/>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s="12" customFormat="1" ht="14.25" customHeight="1">
      <c r="A719" s="390"/>
      <c r="B719" s="390"/>
      <c r="C719" s="390"/>
      <c r="D719" s="393"/>
      <c r="E719" s="393"/>
      <c r="F719" s="393"/>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s="12" customFormat="1" ht="14.25" customHeight="1">
      <c r="A720" s="390"/>
      <c r="B720" s="390"/>
      <c r="C720" s="390"/>
      <c r="D720" s="393"/>
      <c r="E720" s="393"/>
      <c r="F720" s="393"/>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s="12" customFormat="1" ht="14.25" customHeight="1">
      <c r="A721" s="390"/>
      <c r="B721" s="390"/>
      <c r="C721" s="390"/>
      <c r="D721" s="393"/>
      <c r="E721" s="393"/>
      <c r="F721" s="393"/>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s="12" customFormat="1" ht="14.25" customHeight="1">
      <c r="A722" s="390"/>
      <c r="B722" s="390"/>
      <c r="C722" s="390"/>
      <c r="D722" s="393"/>
      <c r="E722" s="393"/>
      <c r="F722" s="393"/>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s="12" customFormat="1" ht="14.25" customHeight="1">
      <c r="A723" s="390"/>
      <c r="B723" s="390"/>
      <c r="C723" s="390"/>
      <c r="D723" s="393"/>
      <c r="E723" s="393"/>
      <c r="F723" s="393"/>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s="12" customFormat="1" ht="14.25" customHeight="1">
      <c r="A724" s="390"/>
      <c r="B724" s="390"/>
      <c r="C724" s="390"/>
      <c r="D724" s="393"/>
      <c r="E724" s="393"/>
      <c r="F724" s="393"/>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s="12" customFormat="1" ht="14.25" customHeight="1">
      <c r="A725" s="390"/>
      <c r="B725" s="390"/>
      <c r="C725" s="390"/>
      <c r="D725" s="393"/>
      <c r="E725" s="393"/>
      <c r="F725" s="393"/>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s="12" customFormat="1" ht="14.25" customHeight="1">
      <c r="A726" s="390"/>
      <c r="B726" s="390"/>
      <c r="C726" s="390"/>
      <c r="D726" s="393"/>
      <c r="E726" s="393"/>
      <c r="F726" s="393"/>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s="12" customFormat="1" ht="14.25" customHeight="1">
      <c r="A727" s="390"/>
      <c r="B727" s="390"/>
      <c r="C727" s="390"/>
      <c r="D727" s="393"/>
      <c r="E727" s="393"/>
      <c r="F727" s="393"/>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s="12" customFormat="1" ht="14.25" customHeight="1">
      <c r="A728" s="390"/>
      <c r="B728" s="390"/>
      <c r="C728" s="390"/>
      <c r="D728" s="393"/>
      <c r="E728" s="393"/>
      <c r="F728" s="393"/>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s="12" customFormat="1" ht="14.25" customHeight="1">
      <c r="A729" s="390"/>
      <c r="B729" s="390"/>
      <c r="C729" s="390"/>
      <c r="D729" s="393"/>
      <c r="E729" s="393"/>
      <c r="F729" s="393"/>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s="12" customFormat="1" ht="14.25" customHeight="1">
      <c r="A730" s="390"/>
      <c r="B730" s="390"/>
      <c r="C730" s="390"/>
      <c r="D730" s="393"/>
      <c r="E730" s="393"/>
      <c r="F730" s="393"/>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s="12" customFormat="1" ht="14.25" customHeight="1">
      <c r="A731" s="390"/>
      <c r="B731" s="390"/>
      <c r="C731" s="390"/>
      <c r="D731" s="393"/>
      <c r="E731" s="393"/>
      <c r="F731" s="393"/>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s="12" customFormat="1" ht="14.25" customHeight="1">
      <c r="A732" s="390"/>
      <c r="B732" s="390"/>
      <c r="C732" s="390"/>
      <c r="D732" s="393"/>
      <c r="E732" s="393"/>
      <c r="F732" s="393"/>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s="12" customFormat="1" ht="14.25" customHeight="1">
      <c r="A733" s="390"/>
      <c r="B733" s="390"/>
      <c r="C733" s="390"/>
      <c r="D733" s="393"/>
      <c r="E733" s="393"/>
      <c r="F733" s="393"/>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s="12" customFormat="1" ht="14.25" customHeight="1">
      <c r="A734" s="390"/>
      <c r="B734" s="390"/>
      <c r="C734" s="390"/>
      <c r="D734" s="393"/>
      <c r="E734" s="393"/>
      <c r="F734" s="393"/>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s="12" customFormat="1" ht="14.25" customHeight="1">
      <c r="A735" s="390"/>
      <c r="B735" s="390"/>
      <c r="C735" s="390"/>
      <c r="D735" s="393"/>
      <c r="E735" s="393"/>
      <c r="F735" s="393"/>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s="12" customFormat="1" ht="14.25" customHeight="1">
      <c r="A736" s="390"/>
      <c r="B736" s="390"/>
      <c r="C736" s="390"/>
      <c r="D736" s="393"/>
      <c r="E736" s="393"/>
      <c r="F736" s="393"/>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s="12" customFormat="1" ht="14.25" customHeight="1">
      <c r="A737" s="390"/>
      <c r="B737" s="390"/>
      <c r="C737" s="390"/>
      <c r="D737" s="393"/>
      <c r="E737" s="393"/>
      <c r="F737" s="393"/>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s="12" customFormat="1" ht="14.25" customHeight="1">
      <c r="A738" s="390"/>
      <c r="B738" s="390"/>
      <c r="C738" s="390"/>
      <c r="D738" s="393"/>
      <c r="E738" s="393"/>
      <c r="F738" s="393"/>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s="12" customFormat="1" ht="14.25" customHeight="1">
      <c r="A739" s="390"/>
      <c r="B739" s="390"/>
      <c r="C739" s="390"/>
      <c r="D739" s="393"/>
      <c r="E739" s="393"/>
      <c r="F739" s="393"/>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s="12" customFormat="1" ht="14.25" customHeight="1">
      <c r="A740" s="390"/>
      <c r="B740" s="390"/>
      <c r="C740" s="390"/>
      <c r="D740" s="393"/>
      <c r="E740" s="393"/>
      <c r="F740" s="393"/>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s="12" customFormat="1" ht="14.25" customHeight="1">
      <c r="A741" s="390"/>
      <c r="B741" s="390"/>
      <c r="C741" s="390"/>
      <c r="D741" s="393"/>
      <c r="E741" s="393"/>
      <c r="F741" s="393"/>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s="12" customFormat="1" ht="14.25" customHeight="1">
      <c r="A742" s="390"/>
      <c r="B742" s="390"/>
      <c r="C742" s="390"/>
      <c r="D742" s="393"/>
      <c r="E742" s="393"/>
      <c r="F742" s="393"/>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s="12" customFormat="1" ht="14.25" customHeight="1">
      <c r="A743" s="390"/>
      <c r="B743" s="390"/>
      <c r="C743" s="390"/>
      <c r="D743" s="393"/>
      <c r="E743" s="393"/>
      <c r="F743" s="393"/>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s="12" customFormat="1" ht="14.25" customHeight="1">
      <c r="A744" s="390"/>
      <c r="B744" s="390"/>
      <c r="C744" s="390"/>
      <c r="D744" s="393"/>
      <c r="E744" s="393"/>
      <c r="F744" s="393"/>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s="12" customFormat="1" ht="14.25" customHeight="1">
      <c r="A745" s="390"/>
      <c r="B745" s="390"/>
      <c r="C745" s="390"/>
      <c r="D745" s="393"/>
      <c r="E745" s="393"/>
      <c r="F745" s="393"/>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s="12" customFormat="1" ht="14.25" customHeight="1">
      <c r="A746" s="390"/>
      <c r="B746" s="390"/>
      <c r="C746" s="390"/>
      <c r="D746" s="393"/>
      <c r="E746" s="393"/>
      <c r="F746" s="393"/>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s="12" customFormat="1" ht="14.25" customHeight="1">
      <c r="A747" s="390"/>
      <c r="B747" s="390"/>
      <c r="C747" s="390"/>
      <c r="D747" s="393"/>
      <c r="E747" s="393"/>
      <c r="F747" s="393"/>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s="12" customFormat="1" ht="14.25" customHeight="1">
      <c r="A748" s="390"/>
      <c r="B748" s="390"/>
      <c r="C748" s="390"/>
      <c r="D748" s="393"/>
      <c r="E748" s="393"/>
      <c r="F748" s="393"/>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s="12" customFormat="1" ht="14.25" customHeight="1">
      <c r="A749" s="390"/>
      <c r="B749" s="390"/>
      <c r="C749" s="390"/>
      <c r="D749" s="393"/>
      <c r="E749" s="393"/>
      <c r="F749" s="393"/>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s="12" customFormat="1" ht="14.25" customHeight="1">
      <c r="A750" s="390"/>
      <c r="B750" s="390"/>
      <c r="C750" s="390"/>
      <c r="D750" s="393"/>
      <c r="E750" s="393"/>
      <c r="F750" s="393"/>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s="12" customFormat="1" ht="14.25" customHeight="1">
      <c r="A751" s="390"/>
      <c r="B751" s="390"/>
      <c r="C751" s="390"/>
      <c r="D751" s="393"/>
      <c r="E751" s="393"/>
      <c r="F751" s="393"/>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s="12" customFormat="1" ht="14.25" customHeight="1">
      <c r="A752" s="390"/>
      <c r="B752" s="390"/>
      <c r="C752" s="390"/>
      <c r="D752" s="393"/>
      <c r="E752" s="393"/>
      <c r="F752" s="393"/>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s="12" customFormat="1" ht="14.25" customHeight="1">
      <c r="A753" s="390"/>
      <c r="B753" s="390"/>
      <c r="C753" s="390"/>
      <c r="D753" s="393"/>
      <c r="E753" s="393"/>
      <c r="F753" s="393"/>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s="12" customFormat="1" ht="14.25" customHeight="1">
      <c r="A754" s="390"/>
      <c r="B754" s="390"/>
      <c r="C754" s="390"/>
      <c r="D754" s="393"/>
      <c r="E754" s="393"/>
      <c r="F754" s="393"/>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s="12" customFormat="1" ht="14.25" customHeight="1">
      <c r="A755" s="390"/>
      <c r="B755" s="390"/>
      <c r="C755" s="390"/>
      <c r="D755" s="393"/>
      <c r="E755" s="393"/>
      <c r="F755" s="393"/>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s="12" customFormat="1" ht="14.25" customHeight="1">
      <c r="A756" s="390"/>
      <c r="B756" s="390"/>
      <c r="C756" s="390"/>
      <c r="D756" s="393"/>
      <c r="E756" s="393"/>
      <c r="F756" s="393"/>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s="12" customFormat="1" ht="14.25" customHeight="1">
      <c r="A757" s="390"/>
      <c r="B757" s="390"/>
      <c r="C757" s="390"/>
      <c r="D757" s="393"/>
      <c r="E757" s="393"/>
      <c r="F757" s="393"/>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s="12" customFormat="1" ht="14.25" customHeight="1">
      <c r="A758" s="390"/>
      <c r="B758" s="390"/>
      <c r="C758" s="390"/>
      <c r="D758" s="393"/>
      <c r="E758" s="393"/>
      <c r="F758" s="393"/>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s="12" customFormat="1" ht="14.25" customHeight="1">
      <c r="A759" s="390"/>
      <c r="B759" s="390"/>
      <c r="C759" s="390"/>
      <c r="D759" s="393"/>
      <c r="E759" s="393"/>
      <c r="F759" s="393"/>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s="12" customFormat="1" ht="14.25" customHeight="1">
      <c r="A760" s="390"/>
      <c r="B760" s="390"/>
      <c r="C760" s="390"/>
      <c r="D760" s="393"/>
      <c r="E760" s="393"/>
      <c r="F760" s="393"/>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s="12" customFormat="1" ht="14.25" customHeight="1">
      <c r="A761" s="390"/>
      <c r="B761" s="390"/>
      <c r="C761" s="390"/>
      <c r="D761" s="393"/>
      <c r="E761" s="393"/>
      <c r="F761" s="393"/>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s="12" customFormat="1" ht="14.25" customHeight="1">
      <c r="A762" s="390"/>
      <c r="B762" s="390"/>
      <c r="C762" s="390"/>
      <c r="D762" s="393"/>
      <c r="E762" s="393"/>
      <c r="F762" s="393"/>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s="12" customFormat="1" ht="14.25" customHeight="1">
      <c r="A763" s="390"/>
      <c r="B763" s="390"/>
      <c r="C763" s="390"/>
      <c r="D763" s="393"/>
      <c r="E763" s="393"/>
      <c r="F763" s="393"/>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s="12" customFormat="1" ht="14.25" customHeight="1">
      <c r="A764" s="390"/>
      <c r="B764" s="390"/>
      <c r="C764" s="390"/>
      <c r="D764" s="393"/>
      <c r="E764" s="393"/>
      <c r="F764" s="393"/>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s="12" customFormat="1" ht="14.25" customHeight="1">
      <c r="A765" s="390"/>
      <c r="B765" s="390"/>
      <c r="C765" s="390"/>
      <c r="D765" s="393"/>
      <c r="E765" s="393"/>
      <c r="F765" s="393"/>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s="12" customFormat="1" ht="14.25" customHeight="1">
      <c r="A766" s="390"/>
      <c r="B766" s="390"/>
      <c r="C766" s="390"/>
      <c r="D766" s="393"/>
      <c r="E766" s="393"/>
      <c r="F766" s="393"/>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s="12" customFormat="1" ht="14.25" customHeight="1">
      <c r="A767" s="390"/>
      <c r="B767" s="390"/>
      <c r="C767" s="390"/>
      <c r="D767" s="393"/>
      <c r="E767" s="393"/>
      <c r="F767" s="393"/>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s="12" customFormat="1" ht="14.25" customHeight="1">
      <c r="A768" s="390"/>
      <c r="B768" s="390"/>
      <c r="C768" s="390"/>
      <c r="D768" s="393"/>
      <c r="E768" s="393"/>
      <c r="F768" s="393"/>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s="12" customFormat="1" ht="14.25" customHeight="1">
      <c r="A769" s="390"/>
      <c r="B769" s="390"/>
      <c r="C769" s="390"/>
      <c r="D769" s="393"/>
      <c r="E769" s="393"/>
      <c r="F769" s="393"/>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s="12" customFormat="1" ht="14.25" customHeight="1">
      <c r="A770" s="390"/>
      <c r="B770" s="390"/>
      <c r="C770" s="390"/>
      <c r="D770" s="393"/>
      <c r="E770" s="393"/>
      <c r="F770" s="393"/>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s="12" customFormat="1" ht="14.25" customHeight="1">
      <c r="A771" s="390"/>
      <c r="B771" s="390"/>
      <c r="C771" s="390"/>
      <c r="D771" s="393"/>
      <c r="E771" s="393"/>
      <c r="F771" s="393"/>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s="12" customFormat="1" ht="14.25" customHeight="1">
      <c r="A772" s="390"/>
      <c r="B772" s="390"/>
      <c r="C772" s="390"/>
      <c r="D772" s="393"/>
      <c r="E772" s="393"/>
      <c r="F772" s="393"/>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s="12" customFormat="1" ht="14.25" customHeight="1">
      <c r="A773" s="390"/>
      <c r="B773" s="390"/>
      <c r="C773" s="390"/>
      <c r="D773" s="393"/>
      <c r="E773" s="393"/>
      <c r="F773" s="393"/>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s="12" customFormat="1" ht="14.25" customHeight="1">
      <c r="A774" s="390"/>
      <c r="B774" s="390"/>
      <c r="C774" s="390"/>
      <c r="D774" s="393"/>
      <c r="E774" s="393"/>
      <c r="F774" s="393"/>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s="12" customFormat="1" ht="14.25" customHeight="1">
      <c r="A775" s="390"/>
      <c r="B775" s="390"/>
      <c r="C775" s="390"/>
      <c r="D775" s="393"/>
      <c r="E775" s="393"/>
      <c r="F775" s="393"/>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s="12" customFormat="1" ht="14.25" customHeight="1">
      <c r="A776" s="390"/>
      <c r="B776" s="390"/>
      <c r="C776" s="390"/>
      <c r="D776" s="393"/>
      <c r="E776" s="393"/>
      <c r="F776" s="393"/>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s="12" customFormat="1" ht="14.25" customHeight="1">
      <c r="A777" s="390"/>
      <c r="B777" s="390"/>
      <c r="C777" s="390"/>
      <c r="D777" s="393"/>
      <c r="E777" s="393"/>
      <c r="F777" s="393"/>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s="12" customFormat="1" ht="14.25" customHeight="1">
      <c r="A778" s="390"/>
      <c r="B778" s="390"/>
      <c r="C778" s="390"/>
      <c r="D778" s="393"/>
      <c r="E778" s="393"/>
      <c r="F778" s="393"/>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s="12" customFormat="1" ht="14.25" customHeight="1">
      <c r="A779" s="390"/>
      <c r="B779" s="390"/>
      <c r="C779" s="390"/>
      <c r="D779" s="393"/>
      <c r="E779" s="393"/>
      <c r="F779" s="393"/>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s="12" customFormat="1" ht="15" customHeight="1">
      <c r="A780" s="390"/>
      <c r="B780" s="390"/>
      <c r="C780" s="390"/>
      <c r="D780" s="393"/>
      <c r="E780" s="393"/>
      <c r="F780" s="393"/>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s="12" customFormat="1" ht="15" customHeight="1">
      <c r="A781" s="390"/>
      <c r="B781" s="390"/>
      <c r="C781" s="390"/>
      <c r="D781" s="393"/>
      <c r="E781" s="393"/>
      <c r="F781" s="393"/>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s="12" customFormat="1" ht="15" customHeight="1">
      <c r="A782" s="390"/>
      <c r="B782" s="390"/>
      <c r="C782" s="390"/>
      <c r="D782" s="393"/>
      <c r="E782" s="393"/>
      <c r="F782" s="393"/>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s="12" customFormat="1" ht="15" customHeight="1">
      <c r="A783" s="390"/>
      <c r="B783" s="390"/>
      <c r="C783" s="390"/>
      <c r="D783" s="393"/>
      <c r="E783" s="393"/>
      <c r="F783" s="393"/>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s="12" customFormat="1" ht="15" customHeight="1">
      <c r="A784" s="390"/>
      <c r="B784" s="390"/>
      <c r="C784" s="390"/>
      <c r="D784" s="393"/>
      <c r="E784" s="393"/>
      <c r="F784" s="393"/>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s="12" customFormat="1" ht="15" customHeight="1">
      <c r="A785" s="390"/>
      <c r="B785" s="390"/>
      <c r="C785" s="390"/>
      <c r="D785" s="393"/>
      <c r="E785" s="393"/>
      <c r="F785" s="393"/>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s="12" customFormat="1" ht="15" customHeight="1">
      <c r="A786" s="390"/>
      <c r="B786" s="390"/>
      <c r="C786" s="390"/>
      <c r="D786" s="393"/>
      <c r="E786" s="393"/>
      <c r="F786" s="393"/>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s="12" customFormat="1" ht="15" customHeight="1">
      <c r="A787" s="390"/>
      <c r="B787" s="390"/>
      <c r="C787" s="390"/>
      <c r="D787" s="393"/>
      <c r="E787" s="393"/>
      <c r="F787" s="393"/>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s="12" customFormat="1" ht="15" customHeight="1">
      <c r="A788" s="390"/>
      <c r="B788" s="390"/>
      <c r="C788" s="390"/>
      <c r="D788" s="393"/>
      <c r="E788" s="393"/>
      <c r="F788" s="393"/>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s="12" customFormat="1" ht="15" customHeight="1">
      <c r="A789" s="390"/>
      <c r="B789" s="390"/>
      <c r="C789" s="390"/>
      <c r="D789" s="393"/>
      <c r="E789" s="393"/>
      <c r="F789" s="393"/>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s="12" customFormat="1" ht="15" customHeight="1">
      <c r="A790" s="390"/>
      <c r="B790" s="390"/>
      <c r="C790" s="390"/>
      <c r="D790" s="393"/>
      <c r="E790" s="393"/>
      <c r="F790" s="393"/>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s="12" customFormat="1" ht="15" customHeight="1">
      <c r="A791" s="390"/>
      <c r="B791" s="390"/>
      <c r="C791" s="390"/>
      <c r="D791" s="393"/>
      <c r="E791" s="393"/>
      <c r="F791" s="393"/>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s="12" customFormat="1" ht="15" customHeight="1">
      <c r="A792" s="390"/>
      <c r="B792" s="390"/>
      <c r="C792" s="390"/>
      <c r="D792" s="393"/>
      <c r="E792" s="393"/>
      <c r="F792" s="393"/>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s="12" customFormat="1" ht="15" customHeight="1">
      <c r="A793" s="390"/>
      <c r="B793" s="390"/>
      <c r="C793" s="390"/>
      <c r="D793" s="393"/>
      <c r="E793" s="393"/>
      <c r="F793" s="393"/>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s="12" customFormat="1" ht="15" customHeight="1">
      <c r="A794" s="390"/>
      <c r="B794" s="390"/>
      <c r="C794" s="390"/>
      <c r="D794" s="393"/>
      <c r="E794" s="393"/>
      <c r="F794" s="393"/>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s="12" customFormat="1" ht="15" customHeight="1">
      <c r="A795" s="390"/>
      <c r="B795" s="390"/>
      <c r="C795" s="390"/>
      <c r="D795" s="393"/>
      <c r="E795" s="393"/>
      <c r="F795" s="393"/>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s="12" customFormat="1" ht="15" customHeight="1">
      <c r="A796" s="390"/>
      <c r="B796" s="390"/>
      <c r="C796" s="390"/>
      <c r="D796" s="393"/>
      <c r="E796" s="393"/>
      <c r="F796" s="393"/>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s="12" customFormat="1" ht="15" customHeight="1">
      <c r="A797" s="390"/>
      <c r="B797" s="390"/>
      <c r="C797" s="390"/>
      <c r="D797" s="393"/>
      <c r="E797" s="393"/>
      <c r="F797" s="393"/>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s="12" customFormat="1" ht="15" customHeight="1">
      <c r="A798" s="390"/>
      <c r="B798" s="390"/>
      <c r="C798" s="390"/>
      <c r="D798" s="393"/>
      <c r="E798" s="393"/>
      <c r="F798" s="393"/>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s="12" customFormat="1" ht="15" customHeight="1">
      <c r="A799" s="390"/>
      <c r="B799" s="390"/>
      <c r="C799" s="390"/>
      <c r="D799" s="393"/>
      <c r="E799" s="393"/>
      <c r="F799" s="393"/>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s="12" customFormat="1" ht="15" customHeight="1">
      <c r="A800" s="390"/>
      <c r="B800" s="390"/>
      <c r="C800" s="390"/>
      <c r="D800" s="393"/>
      <c r="E800" s="393"/>
      <c r="F800" s="393"/>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s="12" customFormat="1" ht="15" customHeight="1">
      <c r="A801" s="390"/>
      <c r="B801" s="390"/>
      <c r="C801" s="390"/>
      <c r="D801" s="393"/>
      <c r="E801" s="393"/>
      <c r="F801" s="393"/>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s="12" customFormat="1" ht="15" customHeight="1">
      <c r="A802" s="390"/>
      <c r="B802" s="390"/>
      <c r="C802" s="390"/>
      <c r="D802" s="393"/>
      <c r="E802" s="393"/>
      <c r="F802" s="393"/>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s="12" customFormat="1" ht="15" customHeight="1">
      <c r="A803" s="390"/>
      <c r="B803" s="390"/>
      <c r="C803" s="390"/>
      <c r="D803" s="393"/>
      <c r="E803" s="393"/>
      <c r="F803" s="393"/>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s="12" customFormat="1" ht="15" customHeight="1">
      <c r="A804" s="390"/>
      <c r="B804" s="390"/>
      <c r="C804" s="390"/>
      <c r="D804" s="393"/>
      <c r="E804" s="393"/>
      <c r="F804" s="393"/>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s="12" customFormat="1" ht="15" customHeight="1">
      <c r="A805" s="390"/>
      <c r="B805" s="390"/>
      <c r="C805" s="390"/>
      <c r="D805" s="393"/>
      <c r="E805" s="393"/>
      <c r="F805" s="393"/>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s="12" customFormat="1" ht="15" customHeight="1">
      <c r="A806" s="390"/>
      <c r="B806" s="390"/>
      <c r="C806" s="390"/>
      <c r="D806" s="393"/>
      <c r="E806" s="393"/>
      <c r="F806" s="393"/>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s="12" customFormat="1" ht="15" customHeight="1">
      <c r="A807" s="390"/>
      <c r="B807" s="390"/>
      <c r="C807" s="390"/>
      <c r="D807" s="393"/>
      <c r="E807" s="393"/>
      <c r="F807" s="393"/>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s="12" customFormat="1" ht="15" customHeight="1">
      <c r="A808" s="390"/>
      <c r="B808" s="390"/>
      <c r="C808" s="390"/>
      <c r="D808" s="393"/>
      <c r="E808" s="393"/>
      <c r="F808" s="393"/>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s="12" customFormat="1" ht="15" customHeight="1">
      <c r="A809" s="390"/>
      <c r="B809" s="390"/>
      <c r="C809" s="390"/>
      <c r="D809" s="393"/>
      <c r="E809" s="393"/>
      <c r="F809" s="393"/>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s="12" customFormat="1" ht="15" customHeight="1">
      <c r="A810" s="390"/>
      <c r="B810" s="390"/>
      <c r="C810" s="390"/>
      <c r="D810" s="393"/>
      <c r="E810" s="393"/>
      <c r="F810" s="393"/>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s="12" customFormat="1" ht="15" customHeight="1">
      <c r="A811" s="390"/>
      <c r="B811" s="390"/>
      <c r="C811" s="390"/>
      <c r="D811" s="393"/>
      <c r="E811" s="393"/>
      <c r="F811" s="393"/>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s="12" customFormat="1" ht="15" customHeight="1">
      <c r="A812" s="390"/>
      <c r="B812" s="390"/>
      <c r="C812" s="390"/>
      <c r="D812" s="393"/>
      <c r="E812" s="393"/>
      <c r="F812" s="393"/>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s="12" customFormat="1" ht="15" customHeight="1">
      <c r="A813" s="390"/>
      <c r="B813" s="390"/>
      <c r="C813" s="390"/>
      <c r="D813" s="393"/>
      <c r="E813" s="393"/>
      <c r="F813" s="393"/>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s="12" customFormat="1" ht="15" customHeight="1">
      <c r="A814" s="390"/>
      <c r="B814" s="390"/>
      <c r="C814" s="390"/>
      <c r="D814" s="393"/>
      <c r="E814" s="393"/>
      <c r="F814" s="393"/>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s="12" customFormat="1" ht="15" customHeight="1">
      <c r="A815" s="390"/>
      <c r="B815" s="390"/>
      <c r="C815" s="390"/>
      <c r="D815" s="393"/>
      <c r="E815" s="393"/>
      <c r="F815" s="393"/>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s="12" customFormat="1" ht="15" customHeight="1">
      <c r="A816" s="390"/>
      <c r="B816" s="390"/>
      <c r="C816" s="390"/>
      <c r="D816" s="393"/>
      <c r="E816" s="393"/>
      <c r="F816" s="393"/>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s="12" customFormat="1" ht="15" customHeight="1">
      <c r="A817" s="390"/>
      <c r="B817" s="390"/>
      <c r="C817" s="390"/>
      <c r="D817" s="393"/>
      <c r="E817" s="393"/>
      <c r="F817" s="393"/>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s="12" customFormat="1" ht="15" customHeight="1">
      <c r="A818" s="390"/>
      <c r="B818" s="390"/>
      <c r="C818" s="390"/>
      <c r="D818" s="393"/>
      <c r="E818" s="393"/>
      <c r="F818" s="393"/>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s="12" customFormat="1" ht="15" customHeight="1">
      <c r="A819" s="390"/>
      <c r="B819" s="390"/>
      <c r="C819" s="390"/>
      <c r="D819" s="393"/>
      <c r="E819" s="393"/>
      <c r="F819" s="393"/>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s="12" customFormat="1" ht="15" customHeight="1">
      <c r="A820" s="390"/>
      <c r="B820" s="390"/>
      <c r="C820" s="390"/>
      <c r="D820" s="393"/>
      <c r="E820" s="393"/>
      <c r="F820" s="393"/>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s="12" customFormat="1" ht="15" customHeight="1">
      <c r="A821" s="390"/>
      <c r="B821" s="390"/>
      <c r="C821" s="390"/>
      <c r="D821" s="393"/>
      <c r="E821" s="393"/>
      <c r="F821" s="393"/>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s="12" customFormat="1" ht="15" customHeight="1">
      <c r="A822" s="390"/>
      <c r="B822" s="390"/>
      <c r="C822" s="390"/>
      <c r="D822" s="393"/>
      <c r="E822" s="393"/>
      <c r="F822" s="393"/>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s="12" customFormat="1" ht="15" customHeight="1">
      <c r="A823" s="390"/>
      <c r="B823" s="390"/>
      <c r="C823" s="390"/>
      <c r="D823" s="393"/>
      <c r="E823" s="393"/>
      <c r="F823" s="393"/>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s="12" customFormat="1" ht="15" customHeight="1">
      <c r="A824" s="390"/>
      <c r="B824" s="390"/>
      <c r="C824" s="390"/>
      <c r="D824" s="393"/>
      <c r="E824" s="393"/>
      <c r="F824" s="393"/>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s="12" customFormat="1" ht="15" customHeight="1">
      <c r="A825" s="390"/>
      <c r="B825" s="390"/>
      <c r="C825" s="390"/>
      <c r="D825" s="393"/>
      <c r="E825" s="393"/>
      <c r="F825" s="393"/>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s="12" customFormat="1" ht="15" customHeight="1">
      <c r="A826" s="390"/>
      <c r="B826" s="390"/>
      <c r="C826" s="390"/>
      <c r="D826" s="393"/>
      <c r="E826" s="393"/>
      <c r="F826" s="393"/>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s="12" customFormat="1" ht="15" customHeight="1">
      <c r="A827" s="390"/>
      <c r="B827" s="390"/>
      <c r="C827" s="390"/>
      <c r="D827" s="393"/>
      <c r="E827" s="393"/>
      <c r="F827" s="393"/>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s="12" customFormat="1" ht="15" customHeight="1">
      <c r="A828" s="390"/>
      <c r="B828" s="390"/>
      <c r="C828" s="390"/>
      <c r="D828" s="393"/>
      <c r="E828" s="393"/>
      <c r="F828" s="393"/>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s="12" customFormat="1" ht="15" customHeight="1">
      <c r="A829" s="390"/>
      <c r="B829" s="390"/>
      <c r="C829" s="390"/>
      <c r="D829" s="393"/>
      <c r="E829" s="393"/>
      <c r="F829" s="393"/>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s="12" customFormat="1" ht="15" customHeight="1">
      <c r="A830" s="390"/>
      <c r="B830" s="390"/>
      <c r="C830" s="390"/>
      <c r="D830" s="393"/>
      <c r="E830" s="393"/>
      <c r="F830" s="393"/>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s="12" customFormat="1" ht="15" customHeight="1">
      <c r="A831" s="390"/>
      <c r="B831" s="390"/>
      <c r="C831" s="390"/>
      <c r="D831" s="393"/>
      <c r="E831" s="393"/>
      <c r="F831" s="393"/>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s="12" customFormat="1" ht="15" customHeight="1">
      <c r="A832" s="390"/>
      <c r="B832" s="390"/>
      <c r="C832" s="390"/>
      <c r="D832" s="393"/>
      <c r="E832" s="393"/>
      <c r="F832" s="393"/>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s="12" customFormat="1" ht="15" customHeight="1">
      <c r="A833" s="390"/>
      <c r="B833" s="390"/>
      <c r="C833" s="390"/>
      <c r="D833" s="393"/>
      <c r="E833" s="393"/>
      <c r="F833" s="393"/>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s="12" customFormat="1" ht="15" customHeight="1">
      <c r="A834" s="390"/>
      <c r="B834" s="390"/>
      <c r="C834" s="390"/>
      <c r="D834" s="393"/>
      <c r="E834" s="393"/>
      <c r="F834" s="393"/>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s="12" customFormat="1" ht="15" customHeight="1">
      <c r="A835" s="390"/>
      <c r="B835" s="390"/>
      <c r="C835" s="390"/>
      <c r="D835" s="393"/>
      <c r="E835" s="393"/>
      <c r="F835" s="393"/>
      <c r="G835" s="390"/>
      <c r="H835" s="390"/>
      <c r="I835" s="390"/>
      <c r="J835" s="390"/>
      <c r="K835" s="390"/>
      <c r="L835" s="390"/>
      <c r="M835" s="390"/>
      <c r="N835" s="390"/>
      <c r="O835" s="390"/>
      <c r="P835" s="390"/>
      <c r="Q835" s="390"/>
      <c r="R835" s="390"/>
      <c r="S835" s="390"/>
      <c r="T835" s="390"/>
      <c r="U835" s="390"/>
      <c r="V835" s="390"/>
      <c r="W835" s="390"/>
      <c r="X835" s="390"/>
      <c r="Y835" s="390"/>
      <c r="Z835" s="390"/>
    </row>
    <row r="836" spans="1:26" s="12" customFormat="1" ht="15" customHeight="1">
      <c r="A836" s="390"/>
      <c r="B836" s="390"/>
      <c r="C836" s="390"/>
      <c r="D836" s="393"/>
      <c r="E836" s="393"/>
      <c r="F836" s="393"/>
      <c r="G836" s="390"/>
      <c r="H836" s="390"/>
      <c r="I836" s="390"/>
      <c r="J836" s="390"/>
      <c r="K836" s="390"/>
      <c r="L836" s="390"/>
      <c r="M836" s="390"/>
      <c r="N836" s="390"/>
      <c r="O836" s="390"/>
      <c r="P836" s="390"/>
      <c r="Q836" s="390"/>
      <c r="R836" s="390"/>
      <c r="S836" s="390"/>
      <c r="T836" s="390"/>
      <c r="U836" s="390"/>
      <c r="V836" s="390"/>
      <c r="W836" s="390"/>
      <c r="X836" s="390"/>
      <c r="Y836" s="390"/>
      <c r="Z836" s="390"/>
    </row>
    <row r="837" spans="1:26" s="12" customFormat="1" ht="15" customHeight="1">
      <c r="A837" s="390"/>
      <c r="B837" s="390"/>
      <c r="C837" s="390"/>
      <c r="D837" s="393"/>
      <c r="E837" s="393"/>
      <c r="F837" s="393"/>
      <c r="G837" s="390"/>
      <c r="H837" s="390"/>
      <c r="I837" s="390"/>
      <c r="J837" s="390"/>
      <c r="K837" s="390"/>
      <c r="L837" s="390"/>
      <c r="M837" s="390"/>
      <c r="N837" s="390"/>
      <c r="O837" s="390"/>
      <c r="P837" s="390"/>
      <c r="Q837" s="390"/>
      <c r="R837" s="390"/>
      <c r="S837" s="390"/>
      <c r="T837" s="390"/>
      <c r="U837" s="390"/>
      <c r="V837" s="390"/>
      <c r="W837" s="390"/>
      <c r="X837" s="390"/>
      <c r="Y837" s="390"/>
      <c r="Z837" s="390"/>
    </row>
    <row r="838" spans="1:26" s="12" customFormat="1" ht="15" customHeight="1">
      <c r="A838" s="390"/>
      <c r="B838" s="390"/>
      <c r="C838" s="390"/>
      <c r="D838" s="393"/>
      <c r="E838" s="393"/>
      <c r="F838" s="393"/>
      <c r="G838" s="390"/>
      <c r="H838" s="390"/>
      <c r="I838" s="390"/>
      <c r="J838" s="390"/>
      <c r="K838" s="390"/>
      <c r="L838" s="390"/>
      <c r="M838" s="390"/>
      <c r="N838" s="390"/>
      <c r="O838" s="390"/>
      <c r="P838" s="390"/>
      <c r="Q838" s="390"/>
      <c r="R838" s="390"/>
      <c r="S838" s="390"/>
      <c r="T838" s="390"/>
      <c r="U838" s="390"/>
      <c r="V838" s="390"/>
      <c r="W838" s="390"/>
      <c r="X838" s="390"/>
      <c r="Y838" s="390"/>
      <c r="Z838" s="390"/>
    </row>
    <row r="839" spans="1:26" s="12" customFormat="1" ht="15" customHeight="1">
      <c r="A839" s="390"/>
      <c r="B839" s="390"/>
      <c r="C839" s="390"/>
      <c r="D839" s="393"/>
      <c r="E839" s="393"/>
      <c r="F839" s="393"/>
      <c r="G839" s="390"/>
      <c r="H839" s="390"/>
      <c r="I839" s="390"/>
      <c r="J839" s="390"/>
      <c r="K839" s="390"/>
      <c r="L839" s="390"/>
      <c r="M839" s="390"/>
      <c r="N839" s="390"/>
      <c r="O839" s="390"/>
      <c r="P839" s="390"/>
      <c r="Q839" s="390"/>
      <c r="R839" s="390"/>
      <c r="S839" s="390"/>
      <c r="T839" s="390"/>
      <c r="U839" s="390"/>
      <c r="V839" s="390"/>
      <c r="W839" s="390"/>
      <c r="X839" s="390"/>
      <c r="Y839" s="390"/>
      <c r="Z839" s="390"/>
    </row>
    <row r="840" spans="1:26" s="12" customFormat="1" ht="15" customHeight="1">
      <c r="A840" s="390"/>
      <c r="B840" s="390"/>
      <c r="C840" s="390"/>
      <c r="D840" s="393"/>
      <c r="E840" s="393"/>
      <c r="F840" s="393"/>
      <c r="G840" s="390"/>
      <c r="H840" s="390"/>
      <c r="I840" s="390"/>
      <c r="J840" s="390"/>
      <c r="K840" s="390"/>
      <c r="L840" s="390"/>
      <c r="M840" s="390"/>
      <c r="N840" s="390"/>
      <c r="O840" s="390"/>
      <c r="P840" s="390"/>
      <c r="Q840" s="390"/>
      <c r="R840" s="390"/>
      <c r="S840" s="390"/>
      <c r="T840" s="390"/>
      <c r="U840" s="390"/>
      <c r="V840" s="390"/>
      <c r="W840" s="390"/>
      <c r="X840" s="390"/>
      <c r="Y840" s="390"/>
      <c r="Z840" s="390"/>
    </row>
    <row r="841" spans="1:26" s="12" customFormat="1" ht="15" customHeight="1">
      <c r="A841" s="390"/>
      <c r="B841" s="390"/>
      <c r="C841" s="390"/>
      <c r="D841" s="393"/>
      <c r="E841" s="393"/>
      <c r="F841" s="393"/>
      <c r="G841" s="390"/>
      <c r="H841" s="390"/>
      <c r="I841" s="390"/>
      <c r="J841" s="390"/>
      <c r="K841" s="390"/>
      <c r="L841" s="390"/>
      <c r="M841" s="390"/>
      <c r="N841" s="390"/>
      <c r="O841" s="390"/>
      <c r="P841" s="390"/>
      <c r="Q841" s="390"/>
      <c r="R841" s="390"/>
      <c r="S841" s="390"/>
      <c r="T841" s="390"/>
      <c r="U841" s="390"/>
      <c r="V841" s="390"/>
      <c r="W841" s="390"/>
      <c r="X841" s="390"/>
      <c r="Y841" s="390"/>
      <c r="Z841" s="390"/>
    </row>
    <row r="842" spans="1:26" s="12" customFormat="1" ht="15" customHeight="1">
      <c r="A842" s="390"/>
      <c r="B842" s="390"/>
      <c r="C842" s="390"/>
      <c r="D842" s="393"/>
      <c r="E842" s="393"/>
      <c r="F842" s="393"/>
      <c r="G842" s="390"/>
      <c r="H842" s="390"/>
      <c r="I842" s="390"/>
      <c r="J842" s="390"/>
      <c r="K842" s="390"/>
      <c r="L842" s="390"/>
      <c r="M842" s="390"/>
      <c r="N842" s="390"/>
      <c r="O842" s="390"/>
      <c r="P842" s="390"/>
      <c r="Q842" s="390"/>
      <c r="R842" s="390"/>
      <c r="S842" s="390"/>
      <c r="T842" s="390"/>
      <c r="U842" s="390"/>
      <c r="V842" s="390"/>
      <c r="W842" s="390"/>
      <c r="X842" s="390"/>
      <c r="Y842" s="390"/>
      <c r="Z842" s="390"/>
    </row>
    <row r="843" spans="1:26" s="12" customFormat="1" ht="15" customHeight="1">
      <c r="A843" s="390"/>
      <c r="B843" s="390"/>
      <c r="C843" s="390"/>
      <c r="D843" s="393"/>
      <c r="E843" s="393"/>
      <c r="F843" s="393"/>
      <c r="G843" s="390"/>
      <c r="H843" s="390"/>
      <c r="I843" s="390"/>
      <c r="J843" s="390"/>
      <c r="K843" s="390"/>
      <c r="L843" s="390"/>
      <c r="M843" s="390"/>
      <c r="N843" s="390"/>
      <c r="O843" s="390"/>
      <c r="P843" s="390"/>
      <c r="Q843" s="390"/>
      <c r="R843" s="390"/>
      <c r="S843" s="390"/>
      <c r="T843" s="390"/>
      <c r="U843" s="390"/>
      <c r="V843" s="390"/>
      <c r="W843" s="390"/>
      <c r="X843" s="390"/>
      <c r="Y843" s="390"/>
      <c r="Z843" s="390"/>
    </row>
    <row r="844" spans="1:26" s="12" customFormat="1" ht="15" customHeight="1">
      <c r="A844" s="390"/>
      <c r="B844" s="390"/>
      <c r="C844" s="390"/>
      <c r="D844" s="393"/>
      <c r="E844" s="393"/>
      <c r="F844" s="393"/>
      <c r="G844" s="390"/>
      <c r="H844" s="390"/>
      <c r="I844" s="390"/>
      <c r="J844" s="390"/>
      <c r="K844" s="390"/>
      <c r="L844" s="390"/>
      <c r="M844" s="390"/>
      <c r="N844" s="390"/>
      <c r="O844" s="390"/>
      <c r="P844" s="390"/>
      <c r="Q844" s="390"/>
      <c r="R844" s="390"/>
      <c r="S844" s="390"/>
      <c r="T844" s="390"/>
      <c r="U844" s="390"/>
      <c r="V844" s="390"/>
      <c r="W844" s="390"/>
      <c r="X844" s="390"/>
      <c r="Y844" s="390"/>
      <c r="Z844" s="390"/>
    </row>
    <row r="845" spans="1:26" s="12" customFormat="1" ht="15" customHeight="1">
      <c r="A845" s="390"/>
      <c r="B845" s="390"/>
      <c r="C845" s="390"/>
      <c r="D845" s="393"/>
      <c r="E845" s="393"/>
      <c r="F845" s="393"/>
      <c r="G845" s="390"/>
      <c r="H845" s="390"/>
      <c r="I845" s="390"/>
      <c r="J845" s="390"/>
      <c r="K845" s="390"/>
      <c r="L845" s="390"/>
      <c r="M845" s="390"/>
      <c r="N845" s="390"/>
      <c r="O845" s="390"/>
      <c r="P845" s="390"/>
      <c r="Q845" s="390"/>
      <c r="R845" s="390"/>
      <c r="S845" s="390"/>
      <c r="T845" s="390"/>
      <c r="U845" s="390"/>
      <c r="V845" s="390"/>
      <c r="W845" s="390"/>
      <c r="X845" s="390"/>
      <c r="Y845" s="390"/>
      <c r="Z845" s="390"/>
    </row>
    <row r="846" spans="1:26" s="12" customFormat="1" ht="15" customHeight="1">
      <c r="A846" s="390"/>
      <c r="B846" s="390"/>
      <c r="C846" s="390"/>
      <c r="D846" s="393"/>
      <c r="E846" s="393"/>
      <c r="F846" s="393"/>
      <c r="G846" s="390"/>
      <c r="H846" s="390"/>
      <c r="I846" s="390"/>
      <c r="J846" s="390"/>
      <c r="K846" s="390"/>
      <c r="L846" s="390"/>
      <c r="M846" s="390"/>
      <c r="N846" s="390"/>
      <c r="O846" s="390"/>
      <c r="P846" s="390"/>
      <c r="Q846" s="390"/>
      <c r="R846" s="390"/>
      <c r="S846" s="390"/>
      <c r="T846" s="390"/>
      <c r="U846" s="390"/>
      <c r="V846" s="390"/>
      <c r="W846" s="390"/>
      <c r="X846" s="390"/>
      <c r="Y846" s="390"/>
      <c r="Z846" s="390"/>
    </row>
    <row r="847" spans="1:26" s="12" customFormat="1" ht="15" customHeight="1">
      <c r="A847" s="390"/>
      <c r="B847" s="390"/>
      <c r="C847" s="390"/>
      <c r="D847" s="393"/>
      <c r="E847" s="393"/>
      <c r="F847" s="393"/>
      <c r="G847" s="390"/>
      <c r="H847" s="390"/>
      <c r="I847" s="390"/>
      <c r="J847" s="390"/>
      <c r="K847" s="390"/>
      <c r="L847" s="390"/>
      <c r="M847" s="390"/>
      <c r="N847" s="390"/>
      <c r="O847" s="390"/>
      <c r="P847" s="390"/>
      <c r="Q847" s="390"/>
      <c r="R847" s="390"/>
      <c r="S847" s="390"/>
      <c r="T847" s="390"/>
      <c r="U847" s="390"/>
      <c r="V847" s="390"/>
      <c r="W847" s="390"/>
      <c r="X847" s="390"/>
      <c r="Y847" s="390"/>
      <c r="Z847" s="390"/>
    </row>
    <row r="848" spans="1:26" s="12" customFormat="1" ht="15" customHeight="1">
      <c r="A848" s="390"/>
      <c r="B848" s="390"/>
      <c r="C848" s="390"/>
      <c r="D848" s="393"/>
      <c r="E848" s="393"/>
      <c r="F848" s="393"/>
      <c r="G848" s="390"/>
      <c r="H848" s="390"/>
      <c r="I848" s="390"/>
      <c r="J848" s="390"/>
      <c r="K848" s="390"/>
      <c r="L848" s="390"/>
      <c r="M848" s="390"/>
      <c r="N848" s="390"/>
      <c r="O848" s="390"/>
      <c r="P848" s="390"/>
      <c r="Q848" s="390"/>
      <c r="R848" s="390"/>
      <c r="S848" s="390"/>
      <c r="T848" s="390"/>
      <c r="U848" s="390"/>
      <c r="V848" s="390"/>
      <c r="W848" s="390"/>
      <c r="X848" s="390"/>
      <c r="Y848" s="390"/>
      <c r="Z848" s="390"/>
    </row>
    <row r="849" spans="1:26" s="12" customFormat="1" ht="15" customHeight="1">
      <c r="A849" s="390"/>
      <c r="B849" s="390"/>
      <c r="C849" s="390"/>
      <c r="D849" s="393"/>
      <c r="E849" s="393"/>
      <c r="F849" s="393"/>
      <c r="G849" s="390"/>
      <c r="H849" s="390"/>
      <c r="I849" s="390"/>
      <c r="J849" s="390"/>
      <c r="K849" s="390"/>
      <c r="L849" s="390"/>
      <c r="M849" s="390"/>
      <c r="N849" s="390"/>
      <c r="O849" s="390"/>
      <c r="P849" s="390"/>
      <c r="Q849" s="390"/>
      <c r="R849" s="390"/>
      <c r="S849" s="390"/>
      <c r="T849" s="390"/>
      <c r="U849" s="390"/>
      <c r="V849" s="390"/>
      <c r="W849" s="390"/>
      <c r="X849" s="390"/>
      <c r="Y849" s="390"/>
      <c r="Z849" s="390"/>
    </row>
    <row r="850" spans="1:26" s="12" customFormat="1" ht="15" customHeight="1">
      <c r="A850" s="390"/>
      <c r="B850" s="390"/>
      <c r="C850" s="390"/>
      <c r="D850" s="393"/>
      <c r="E850" s="393"/>
      <c r="F850" s="393"/>
      <c r="G850" s="390"/>
      <c r="H850" s="390"/>
      <c r="I850" s="390"/>
      <c r="J850" s="390"/>
      <c r="K850" s="390"/>
      <c r="L850" s="390"/>
      <c r="M850" s="390"/>
      <c r="N850" s="390"/>
      <c r="O850" s="390"/>
      <c r="P850" s="390"/>
      <c r="Q850" s="390"/>
      <c r="R850" s="390"/>
      <c r="S850" s="390"/>
      <c r="T850" s="390"/>
      <c r="U850" s="390"/>
      <c r="V850" s="390"/>
      <c r="W850" s="390"/>
      <c r="X850" s="390"/>
      <c r="Y850" s="390"/>
      <c r="Z850" s="390"/>
    </row>
    <row r="851" spans="1:26" s="12" customFormat="1" ht="15" customHeight="1">
      <c r="A851" s="390"/>
      <c r="B851" s="390"/>
      <c r="C851" s="390"/>
      <c r="D851" s="393"/>
      <c r="E851" s="393"/>
      <c r="F851" s="393"/>
      <c r="G851" s="390"/>
      <c r="H851" s="390"/>
      <c r="I851" s="390"/>
      <c r="J851" s="390"/>
      <c r="K851" s="390"/>
      <c r="L851" s="390"/>
      <c r="M851" s="390"/>
      <c r="N851" s="390"/>
      <c r="O851" s="390"/>
      <c r="P851" s="390"/>
      <c r="Q851" s="390"/>
      <c r="R851" s="390"/>
      <c r="S851" s="390"/>
      <c r="T851" s="390"/>
      <c r="U851" s="390"/>
      <c r="V851" s="390"/>
      <c r="W851" s="390"/>
      <c r="X851" s="390"/>
      <c r="Y851" s="390"/>
      <c r="Z851" s="390"/>
    </row>
    <row r="852" spans="1:26" s="12" customFormat="1" ht="15" customHeight="1">
      <c r="A852" s="390"/>
      <c r="B852" s="390"/>
      <c r="C852" s="390"/>
      <c r="D852" s="393"/>
      <c r="E852" s="393"/>
      <c r="F852" s="393"/>
      <c r="G852" s="390"/>
      <c r="H852" s="390"/>
      <c r="I852" s="390"/>
      <c r="J852" s="390"/>
      <c r="K852" s="390"/>
      <c r="L852" s="390"/>
      <c r="M852" s="390"/>
      <c r="N852" s="390"/>
      <c r="O852" s="390"/>
      <c r="P852" s="390"/>
      <c r="Q852" s="390"/>
      <c r="R852" s="390"/>
      <c r="S852" s="390"/>
      <c r="T852" s="390"/>
      <c r="U852" s="390"/>
      <c r="V852" s="390"/>
      <c r="W852" s="390"/>
      <c r="X852" s="390"/>
      <c r="Y852" s="390"/>
      <c r="Z852" s="390"/>
    </row>
    <row r="853" spans="1:26" s="12" customFormat="1" ht="15" customHeight="1">
      <c r="A853" s="390"/>
      <c r="B853" s="390"/>
      <c r="C853" s="390"/>
      <c r="D853" s="393"/>
      <c r="E853" s="393"/>
      <c r="F853" s="393"/>
      <c r="G853" s="390"/>
      <c r="H853" s="390"/>
      <c r="I853" s="390"/>
      <c r="J853" s="390"/>
      <c r="K853" s="390"/>
      <c r="L853" s="390"/>
      <c r="M853" s="390"/>
      <c r="N853" s="390"/>
      <c r="O853" s="390"/>
      <c r="P853" s="390"/>
      <c r="Q853" s="390"/>
      <c r="R853" s="390"/>
      <c r="S853" s="390"/>
      <c r="T853" s="390"/>
      <c r="U853" s="390"/>
      <c r="V853" s="390"/>
      <c r="W853" s="390"/>
      <c r="X853" s="390"/>
      <c r="Y853" s="390"/>
      <c r="Z853" s="390"/>
    </row>
    <row r="854" spans="1:26" s="12" customFormat="1" ht="15" customHeight="1">
      <c r="A854" s="390"/>
      <c r="B854" s="390"/>
      <c r="C854" s="390"/>
      <c r="D854" s="393"/>
      <c r="E854" s="393"/>
      <c r="F854" s="393"/>
      <c r="G854" s="390"/>
      <c r="H854" s="390"/>
      <c r="I854" s="390"/>
      <c r="J854" s="390"/>
      <c r="K854" s="390"/>
      <c r="L854" s="390"/>
      <c r="M854" s="390"/>
      <c r="N854" s="390"/>
      <c r="O854" s="390"/>
      <c r="P854" s="390"/>
      <c r="Q854" s="390"/>
      <c r="R854" s="390"/>
      <c r="S854" s="390"/>
      <c r="T854" s="390"/>
      <c r="U854" s="390"/>
      <c r="V854" s="390"/>
      <c r="W854" s="390"/>
      <c r="X854" s="390"/>
      <c r="Y854" s="390"/>
      <c r="Z854" s="390"/>
    </row>
    <row r="855" spans="1:26" s="12" customFormat="1" ht="15" customHeight="1">
      <c r="A855" s="390"/>
      <c r="B855" s="390"/>
      <c r="C855" s="390"/>
      <c r="D855" s="393"/>
      <c r="E855" s="393"/>
      <c r="F855" s="393"/>
      <c r="G855" s="390"/>
      <c r="H855" s="390"/>
      <c r="I855" s="390"/>
      <c r="J855" s="390"/>
      <c r="K855" s="390"/>
      <c r="L855" s="390"/>
      <c r="M855" s="390"/>
      <c r="N855" s="390"/>
      <c r="O855" s="390"/>
      <c r="P855" s="390"/>
      <c r="Q855" s="390"/>
      <c r="R855" s="390"/>
      <c r="S855" s="390"/>
      <c r="T855" s="390"/>
      <c r="U855" s="390"/>
      <c r="V855" s="390"/>
      <c r="W855" s="390"/>
      <c r="X855" s="390"/>
      <c r="Y855" s="390"/>
      <c r="Z855" s="390"/>
    </row>
    <row r="856" spans="1:26" s="12" customFormat="1" ht="15" customHeight="1">
      <c r="A856" s="390"/>
      <c r="B856" s="390"/>
      <c r="C856" s="390"/>
      <c r="D856" s="393"/>
      <c r="E856" s="393"/>
      <c r="F856" s="393"/>
      <c r="G856" s="390"/>
      <c r="H856" s="390"/>
      <c r="I856" s="390"/>
      <c r="J856" s="390"/>
      <c r="K856" s="390"/>
      <c r="L856" s="390"/>
      <c r="M856" s="390"/>
      <c r="N856" s="390"/>
      <c r="O856" s="390"/>
      <c r="P856" s="390"/>
      <c r="Q856" s="390"/>
      <c r="R856" s="390"/>
      <c r="S856" s="390"/>
      <c r="T856" s="390"/>
      <c r="U856" s="390"/>
      <c r="V856" s="390"/>
      <c r="W856" s="390"/>
      <c r="X856" s="390"/>
      <c r="Y856" s="390"/>
      <c r="Z856" s="390"/>
    </row>
    <row r="857" spans="1:26" s="12" customFormat="1" ht="15" customHeight="1">
      <c r="A857" s="390"/>
      <c r="B857" s="390"/>
      <c r="C857" s="390"/>
      <c r="D857" s="393"/>
      <c r="E857" s="393"/>
      <c r="F857" s="393"/>
      <c r="G857" s="390"/>
      <c r="H857" s="390"/>
      <c r="I857" s="390"/>
      <c r="J857" s="390"/>
      <c r="K857" s="390"/>
      <c r="L857" s="390"/>
      <c r="M857" s="390"/>
      <c r="N857" s="390"/>
      <c r="O857" s="390"/>
      <c r="P857" s="390"/>
      <c r="Q857" s="390"/>
      <c r="R857" s="390"/>
      <c r="S857" s="390"/>
      <c r="T857" s="390"/>
      <c r="U857" s="390"/>
      <c r="V857" s="390"/>
      <c r="W857" s="390"/>
      <c r="X857" s="390"/>
      <c r="Y857" s="390"/>
      <c r="Z857" s="390"/>
    </row>
    <row r="858" spans="1:26" s="12" customFormat="1" ht="15" customHeight="1">
      <c r="A858" s="390"/>
      <c r="B858" s="390"/>
      <c r="C858" s="390"/>
      <c r="D858" s="393"/>
      <c r="E858" s="393"/>
      <c r="F858" s="393"/>
      <c r="G858" s="390"/>
      <c r="H858" s="390"/>
      <c r="I858" s="390"/>
      <c r="J858" s="390"/>
      <c r="K858" s="390"/>
      <c r="L858" s="390"/>
      <c r="M858" s="390"/>
      <c r="N858" s="390"/>
      <c r="O858" s="390"/>
      <c r="P858" s="390"/>
      <c r="Q858" s="390"/>
      <c r="R858" s="390"/>
      <c r="S858" s="390"/>
      <c r="T858" s="390"/>
      <c r="U858" s="390"/>
      <c r="V858" s="390"/>
      <c r="W858" s="390"/>
      <c r="X858" s="390"/>
      <c r="Y858" s="390"/>
      <c r="Z858" s="390"/>
    </row>
    <row r="859" spans="1:26" s="12" customFormat="1" ht="15" customHeight="1">
      <c r="A859" s="390"/>
      <c r="B859" s="390"/>
      <c r="C859" s="390"/>
      <c r="D859" s="393"/>
      <c r="E859" s="393"/>
      <c r="F859" s="393"/>
      <c r="G859" s="390"/>
      <c r="H859" s="390"/>
      <c r="I859" s="390"/>
      <c r="J859" s="390"/>
      <c r="K859" s="390"/>
      <c r="L859" s="390"/>
      <c r="M859" s="390"/>
      <c r="N859" s="390"/>
      <c r="O859" s="390"/>
      <c r="P859" s="390"/>
      <c r="Q859" s="390"/>
      <c r="R859" s="390"/>
      <c r="S859" s="390"/>
      <c r="T859" s="390"/>
      <c r="U859" s="390"/>
      <c r="V859" s="390"/>
      <c r="W859" s="390"/>
      <c r="X859" s="390"/>
      <c r="Y859" s="390"/>
      <c r="Z859" s="390"/>
    </row>
    <row r="860" spans="1:26" s="12" customFormat="1" ht="15" customHeight="1">
      <c r="A860" s="390"/>
      <c r="B860" s="390"/>
      <c r="C860" s="390"/>
      <c r="D860" s="393"/>
      <c r="E860" s="393"/>
      <c r="F860" s="393"/>
      <c r="G860" s="390"/>
      <c r="H860" s="390"/>
      <c r="I860" s="390"/>
      <c r="J860" s="390"/>
      <c r="K860" s="390"/>
      <c r="L860" s="390"/>
      <c r="M860" s="390"/>
      <c r="N860" s="390"/>
      <c r="O860" s="390"/>
      <c r="P860" s="390"/>
      <c r="Q860" s="390"/>
      <c r="R860" s="390"/>
      <c r="S860" s="390"/>
      <c r="T860" s="390"/>
      <c r="U860" s="390"/>
      <c r="V860" s="390"/>
      <c r="W860" s="390"/>
      <c r="X860" s="390"/>
      <c r="Y860" s="390"/>
      <c r="Z860" s="390"/>
    </row>
    <row r="861" spans="1:26" s="12" customFormat="1" ht="15" customHeight="1">
      <c r="A861" s="390"/>
      <c r="B861" s="390"/>
      <c r="C861" s="390"/>
      <c r="D861" s="393"/>
      <c r="E861" s="393"/>
      <c r="F861" s="393"/>
      <c r="G861" s="390"/>
      <c r="H861" s="390"/>
      <c r="I861" s="390"/>
      <c r="J861" s="390"/>
      <c r="K861" s="390"/>
      <c r="L861" s="390"/>
      <c r="M861" s="390"/>
      <c r="N861" s="390"/>
      <c r="O861" s="390"/>
      <c r="P861" s="390"/>
      <c r="Q861" s="390"/>
      <c r="R861" s="390"/>
      <c r="S861" s="390"/>
      <c r="T861" s="390"/>
      <c r="U861" s="390"/>
      <c r="V861" s="390"/>
      <c r="W861" s="390"/>
      <c r="X861" s="390"/>
      <c r="Y861" s="390"/>
      <c r="Z861" s="390"/>
    </row>
    <row r="862" spans="1:26" s="12" customFormat="1" ht="15" customHeight="1">
      <c r="A862" s="390"/>
      <c r="B862" s="390"/>
      <c r="C862" s="390"/>
      <c r="D862" s="393"/>
      <c r="E862" s="393"/>
      <c r="F862" s="393"/>
      <c r="G862" s="390"/>
      <c r="H862" s="390"/>
      <c r="I862" s="390"/>
      <c r="J862" s="390"/>
      <c r="K862" s="390"/>
      <c r="L862" s="390"/>
      <c r="M862" s="390"/>
      <c r="N862" s="390"/>
      <c r="O862" s="390"/>
      <c r="P862" s="390"/>
      <c r="Q862" s="390"/>
      <c r="R862" s="390"/>
      <c r="S862" s="390"/>
      <c r="T862" s="390"/>
      <c r="U862" s="390"/>
      <c r="V862" s="390"/>
      <c r="W862" s="390"/>
      <c r="X862" s="390"/>
      <c r="Y862" s="390"/>
      <c r="Z862" s="390"/>
    </row>
    <row r="863" spans="1:26" s="12" customFormat="1" ht="15" customHeight="1">
      <c r="A863" s="390"/>
      <c r="B863" s="390"/>
      <c r="C863" s="390"/>
      <c r="D863" s="393"/>
      <c r="E863" s="393"/>
      <c r="F863" s="393"/>
      <c r="G863" s="390"/>
      <c r="H863" s="390"/>
      <c r="I863" s="390"/>
      <c r="J863" s="390"/>
      <c r="K863" s="390"/>
      <c r="L863" s="390"/>
      <c r="M863" s="390"/>
      <c r="N863" s="390"/>
      <c r="O863" s="390"/>
      <c r="P863" s="390"/>
      <c r="Q863" s="390"/>
      <c r="R863" s="390"/>
      <c r="S863" s="390"/>
      <c r="T863" s="390"/>
      <c r="U863" s="390"/>
      <c r="V863" s="390"/>
      <c r="W863" s="390"/>
      <c r="X863" s="390"/>
      <c r="Y863" s="390"/>
      <c r="Z863" s="390"/>
    </row>
    <row r="864" spans="1:26" s="12" customFormat="1" ht="15" customHeight="1">
      <c r="A864" s="390"/>
      <c r="B864" s="390"/>
      <c r="C864" s="390"/>
      <c r="D864" s="393"/>
      <c r="E864" s="393"/>
      <c r="F864" s="393"/>
      <c r="G864" s="390"/>
      <c r="H864" s="390"/>
      <c r="I864" s="390"/>
      <c r="J864" s="390"/>
      <c r="K864" s="390"/>
      <c r="L864" s="390"/>
      <c r="M864" s="390"/>
      <c r="N864" s="390"/>
      <c r="O864" s="390"/>
      <c r="P864" s="390"/>
      <c r="Q864" s="390"/>
      <c r="R864" s="390"/>
      <c r="S864" s="390"/>
      <c r="T864" s="390"/>
      <c r="U864" s="390"/>
      <c r="V864" s="390"/>
      <c r="W864" s="390"/>
      <c r="X864" s="390"/>
      <c r="Y864" s="390"/>
      <c r="Z864" s="390"/>
    </row>
    <row r="865" spans="1:26" s="12" customFormat="1" ht="15" customHeight="1">
      <c r="A865" s="390"/>
      <c r="B865" s="390"/>
      <c r="C865" s="390"/>
      <c r="D865" s="393"/>
      <c r="E865" s="393"/>
      <c r="F865" s="393"/>
      <c r="G865" s="390"/>
      <c r="H865" s="390"/>
      <c r="I865" s="390"/>
      <c r="J865" s="390"/>
      <c r="K865" s="390"/>
      <c r="L865" s="390"/>
      <c r="M865" s="390"/>
      <c r="N865" s="390"/>
      <c r="O865" s="390"/>
      <c r="P865" s="390"/>
      <c r="Q865" s="390"/>
      <c r="R865" s="390"/>
      <c r="S865" s="390"/>
      <c r="T865" s="390"/>
      <c r="U865" s="390"/>
      <c r="V865" s="390"/>
      <c r="W865" s="390"/>
      <c r="X865" s="390"/>
      <c r="Y865" s="390"/>
      <c r="Z865" s="390"/>
    </row>
    <row r="866" spans="1:26" s="12" customFormat="1" ht="15" customHeight="1">
      <c r="A866" s="390"/>
      <c r="B866" s="390"/>
      <c r="C866" s="390"/>
      <c r="D866" s="393"/>
      <c r="E866" s="393"/>
      <c r="F866" s="393"/>
      <c r="G866" s="390"/>
      <c r="H866" s="390"/>
      <c r="I866" s="390"/>
      <c r="J866" s="390"/>
      <c r="K866" s="390"/>
      <c r="L866" s="390"/>
      <c r="M866" s="390"/>
      <c r="N866" s="390"/>
      <c r="O866" s="390"/>
      <c r="P866" s="390"/>
      <c r="Q866" s="390"/>
      <c r="R866" s="390"/>
      <c r="S866" s="390"/>
      <c r="T866" s="390"/>
      <c r="U866" s="390"/>
      <c r="V866" s="390"/>
      <c r="W866" s="390"/>
      <c r="X866" s="390"/>
      <c r="Y866" s="390"/>
      <c r="Z866" s="390"/>
    </row>
    <row r="867" spans="1:26" s="12" customFormat="1" ht="15" customHeight="1">
      <c r="A867" s="390"/>
      <c r="B867" s="390"/>
      <c r="C867" s="390"/>
      <c r="D867" s="393"/>
      <c r="E867" s="393"/>
      <c r="F867" s="393"/>
      <c r="G867" s="390"/>
      <c r="H867" s="390"/>
      <c r="I867" s="390"/>
      <c r="J867" s="390"/>
      <c r="K867" s="390"/>
      <c r="L867" s="390"/>
      <c r="M867" s="390"/>
      <c r="N867" s="390"/>
      <c r="O867" s="390"/>
      <c r="P867" s="390"/>
      <c r="Q867" s="390"/>
      <c r="R867" s="390"/>
      <c r="S867" s="390"/>
      <c r="T867" s="390"/>
      <c r="U867" s="390"/>
      <c r="V867" s="390"/>
      <c r="W867" s="390"/>
      <c r="X867" s="390"/>
      <c r="Y867" s="390"/>
      <c r="Z867" s="390"/>
    </row>
    <row r="868" spans="1:26" s="12" customFormat="1" ht="15" customHeight="1">
      <c r="A868" s="390"/>
      <c r="B868" s="390"/>
      <c r="C868" s="390"/>
      <c r="D868" s="393"/>
      <c r="E868" s="393"/>
      <c r="F868" s="393"/>
      <c r="G868" s="390"/>
      <c r="H868" s="390"/>
      <c r="I868" s="390"/>
      <c r="J868" s="390"/>
      <c r="K868" s="390"/>
      <c r="L868" s="390"/>
      <c r="M868" s="390"/>
      <c r="N868" s="390"/>
      <c r="O868" s="390"/>
      <c r="P868" s="390"/>
      <c r="Q868" s="390"/>
      <c r="R868" s="390"/>
      <c r="S868" s="390"/>
      <c r="T868" s="390"/>
      <c r="U868" s="390"/>
      <c r="V868" s="390"/>
      <c r="W868" s="390"/>
      <c r="X868" s="390"/>
      <c r="Y868" s="390"/>
      <c r="Z868" s="390"/>
    </row>
    <row r="869" spans="1:26" s="12" customFormat="1" ht="15" customHeight="1">
      <c r="A869" s="390"/>
      <c r="B869" s="390"/>
      <c r="C869" s="390"/>
      <c r="D869" s="393"/>
      <c r="E869" s="393"/>
      <c r="F869" s="393"/>
      <c r="G869" s="390"/>
      <c r="H869" s="390"/>
      <c r="I869" s="390"/>
      <c r="J869" s="390"/>
      <c r="K869" s="390"/>
      <c r="L869" s="390"/>
      <c r="M869" s="390"/>
      <c r="N869" s="390"/>
      <c r="O869" s="390"/>
      <c r="P869" s="390"/>
      <c r="Q869" s="390"/>
      <c r="R869" s="390"/>
      <c r="S869" s="390"/>
      <c r="T869" s="390"/>
      <c r="U869" s="390"/>
      <c r="V869" s="390"/>
      <c r="W869" s="390"/>
      <c r="X869" s="390"/>
      <c r="Y869" s="390"/>
      <c r="Z869" s="390"/>
    </row>
    <row r="870" spans="1:26" s="12" customFormat="1" ht="15" customHeight="1">
      <c r="A870" s="390"/>
      <c r="B870" s="390"/>
      <c r="C870" s="390"/>
      <c r="D870" s="393"/>
      <c r="E870" s="393"/>
      <c r="F870" s="393"/>
      <c r="G870" s="390"/>
      <c r="H870" s="390"/>
      <c r="I870" s="390"/>
      <c r="J870" s="390"/>
      <c r="K870" s="390"/>
      <c r="L870" s="390"/>
      <c r="M870" s="390"/>
      <c r="N870" s="390"/>
      <c r="O870" s="390"/>
      <c r="P870" s="390"/>
      <c r="Q870" s="390"/>
      <c r="R870" s="390"/>
      <c r="S870" s="390"/>
      <c r="T870" s="390"/>
      <c r="U870" s="390"/>
      <c r="V870" s="390"/>
      <c r="W870" s="390"/>
      <c r="X870" s="390"/>
      <c r="Y870" s="390"/>
      <c r="Z870" s="390"/>
    </row>
    <row r="871" spans="1:26" s="12" customFormat="1" ht="15" customHeight="1">
      <c r="A871" s="390"/>
      <c r="B871" s="390"/>
      <c r="C871" s="390"/>
      <c r="D871" s="393"/>
      <c r="E871" s="393"/>
      <c r="F871" s="393"/>
      <c r="G871" s="390"/>
      <c r="H871" s="390"/>
      <c r="I871" s="390"/>
      <c r="J871" s="390"/>
      <c r="K871" s="390"/>
      <c r="L871" s="390"/>
      <c r="M871" s="390"/>
      <c r="N871" s="390"/>
      <c r="O871" s="390"/>
      <c r="P871" s="390"/>
      <c r="Q871" s="390"/>
      <c r="R871" s="390"/>
      <c r="S871" s="390"/>
      <c r="T871" s="390"/>
      <c r="U871" s="390"/>
      <c r="V871" s="390"/>
      <c r="W871" s="390"/>
      <c r="X871" s="390"/>
      <c r="Y871" s="390"/>
      <c r="Z871" s="390"/>
    </row>
    <row r="872" spans="1:26" s="12" customFormat="1" ht="15" customHeight="1">
      <c r="A872" s="390"/>
      <c r="B872" s="390"/>
      <c r="C872" s="390"/>
      <c r="D872" s="393"/>
      <c r="E872" s="393"/>
      <c r="F872" s="393"/>
      <c r="G872" s="390"/>
      <c r="H872" s="390"/>
      <c r="I872" s="390"/>
      <c r="J872" s="390"/>
      <c r="K872" s="390"/>
      <c r="L872" s="390"/>
      <c r="M872" s="390"/>
      <c r="N872" s="390"/>
      <c r="O872" s="390"/>
      <c r="P872" s="390"/>
      <c r="Q872" s="390"/>
      <c r="R872" s="390"/>
      <c r="S872" s="390"/>
      <c r="T872" s="390"/>
      <c r="U872" s="390"/>
      <c r="V872" s="390"/>
      <c r="W872" s="390"/>
      <c r="X872" s="390"/>
      <c r="Y872" s="390"/>
      <c r="Z872" s="390"/>
    </row>
    <row r="873" spans="1:26" s="12" customFormat="1" ht="15" customHeight="1">
      <c r="A873" s="390"/>
      <c r="B873" s="390"/>
      <c r="C873" s="390"/>
      <c r="D873" s="393"/>
      <c r="E873" s="393"/>
      <c r="F873" s="393"/>
      <c r="G873" s="390"/>
      <c r="H873" s="390"/>
      <c r="I873" s="390"/>
      <c r="J873" s="390"/>
      <c r="K873" s="390"/>
      <c r="L873" s="390"/>
      <c r="M873" s="390"/>
      <c r="N873" s="390"/>
      <c r="O873" s="390"/>
      <c r="P873" s="390"/>
      <c r="Q873" s="390"/>
      <c r="R873" s="390"/>
      <c r="S873" s="390"/>
      <c r="T873" s="390"/>
      <c r="U873" s="390"/>
      <c r="V873" s="390"/>
      <c r="W873" s="390"/>
      <c r="X873" s="390"/>
      <c r="Y873" s="390"/>
      <c r="Z873" s="390"/>
    </row>
    <row r="874" spans="1:26" s="12" customFormat="1" ht="15" customHeight="1">
      <c r="A874" s="390"/>
      <c r="B874" s="390"/>
      <c r="C874" s="390"/>
      <c r="D874" s="393"/>
      <c r="E874" s="393"/>
      <c r="F874" s="393"/>
      <c r="G874" s="390"/>
      <c r="H874" s="390"/>
      <c r="I874" s="390"/>
      <c r="J874" s="390"/>
      <c r="K874" s="390"/>
      <c r="L874" s="390"/>
      <c r="M874" s="390"/>
      <c r="N874" s="390"/>
      <c r="O874" s="390"/>
      <c r="P874" s="390"/>
      <c r="Q874" s="390"/>
      <c r="R874" s="390"/>
      <c r="S874" s="390"/>
      <c r="T874" s="390"/>
      <c r="U874" s="390"/>
      <c r="V874" s="390"/>
      <c r="W874" s="390"/>
      <c r="X874" s="390"/>
      <c r="Y874" s="390"/>
      <c r="Z874" s="390"/>
    </row>
    <row r="875" spans="1:26" s="12" customFormat="1" ht="15" customHeight="1">
      <c r="A875" s="390"/>
      <c r="B875" s="390"/>
      <c r="C875" s="390"/>
      <c r="D875" s="393"/>
      <c r="E875" s="393"/>
      <c r="F875" s="393"/>
      <c r="G875" s="390"/>
      <c r="H875" s="390"/>
      <c r="I875" s="390"/>
      <c r="J875" s="390"/>
      <c r="K875" s="390"/>
      <c r="L875" s="390"/>
      <c r="M875" s="390"/>
      <c r="N875" s="390"/>
      <c r="O875" s="390"/>
      <c r="P875" s="390"/>
      <c r="Q875" s="390"/>
      <c r="R875" s="390"/>
      <c r="S875" s="390"/>
      <c r="T875" s="390"/>
      <c r="U875" s="390"/>
      <c r="V875" s="390"/>
      <c r="W875" s="390"/>
      <c r="X875" s="390"/>
      <c r="Y875" s="390"/>
      <c r="Z875" s="390"/>
    </row>
    <row r="876" spans="1:26" s="12" customFormat="1" ht="15" customHeight="1">
      <c r="A876" s="390"/>
      <c r="B876" s="390"/>
      <c r="C876" s="390"/>
      <c r="D876" s="393"/>
      <c r="E876" s="393"/>
      <c r="F876" s="393"/>
      <c r="G876" s="390"/>
      <c r="H876" s="390"/>
      <c r="I876" s="390"/>
      <c r="J876" s="390"/>
      <c r="K876" s="390"/>
      <c r="L876" s="390"/>
      <c r="M876" s="390"/>
      <c r="N876" s="390"/>
      <c r="O876" s="390"/>
      <c r="P876" s="390"/>
      <c r="Q876" s="390"/>
      <c r="R876" s="390"/>
      <c r="S876" s="390"/>
      <c r="T876" s="390"/>
      <c r="U876" s="390"/>
      <c r="V876" s="390"/>
      <c r="W876" s="390"/>
      <c r="X876" s="390"/>
      <c r="Y876" s="390"/>
      <c r="Z876" s="390"/>
    </row>
    <row r="877" spans="1:26" s="12" customFormat="1" ht="15" customHeight="1">
      <c r="A877" s="390"/>
      <c r="B877" s="390"/>
      <c r="C877" s="390"/>
      <c r="D877" s="393"/>
      <c r="E877" s="393"/>
      <c r="F877" s="393"/>
      <c r="G877" s="390"/>
      <c r="H877" s="390"/>
      <c r="I877" s="390"/>
      <c r="J877" s="390"/>
      <c r="K877" s="390"/>
      <c r="L877" s="390"/>
      <c r="M877" s="390"/>
      <c r="N877" s="390"/>
      <c r="O877" s="390"/>
      <c r="P877" s="390"/>
      <c r="Q877" s="390"/>
      <c r="R877" s="390"/>
      <c r="S877" s="390"/>
      <c r="T877" s="390"/>
      <c r="U877" s="390"/>
      <c r="V877" s="390"/>
      <c r="W877" s="390"/>
      <c r="X877" s="390"/>
      <c r="Y877" s="390"/>
      <c r="Z877" s="390"/>
    </row>
    <row r="878" spans="1:26" s="12" customFormat="1" ht="15" customHeight="1">
      <c r="A878" s="390"/>
      <c r="B878" s="390"/>
      <c r="C878" s="390"/>
      <c r="D878" s="393"/>
      <c r="E878" s="393"/>
      <c r="F878" s="393"/>
      <c r="G878" s="390"/>
      <c r="H878" s="390"/>
      <c r="I878" s="390"/>
      <c r="J878" s="390"/>
      <c r="K878" s="390"/>
      <c r="L878" s="390"/>
      <c r="M878" s="390"/>
      <c r="N878" s="390"/>
      <c r="O878" s="390"/>
      <c r="P878" s="390"/>
      <c r="Q878" s="390"/>
      <c r="R878" s="390"/>
      <c r="S878" s="390"/>
      <c r="T878" s="390"/>
      <c r="U878" s="390"/>
      <c r="V878" s="390"/>
      <c r="W878" s="390"/>
      <c r="X878" s="390"/>
      <c r="Y878" s="390"/>
      <c r="Z878" s="390"/>
    </row>
    <row r="879" spans="1:26" s="12" customFormat="1" ht="15" customHeight="1">
      <c r="A879" s="390"/>
      <c r="B879" s="390"/>
      <c r="C879" s="390"/>
      <c r="D879" s="393"/>
      <c r="E879" s="393"/>
      <c r="F879" s="393"/>
      <c r="G879" s="390"/>
      <c r="H879" s="390"/>
      <c r="I879" s="390"/>
      <c r="J879" s="390"/>
      <c r="K879" s="390"/>
      <c r="L879" s="390"/>
      <c r="M879" s="390"/>
      <c r="N879" s="390"/>
      <c r="O879" s="390"/>
      <c r="P879" s="390"/>
      <c r="Q879" s="390"/>
      <c r="R879" s="390"/>
      <c r="S879" s="390"/>
      <c r="T879" s="390"/>
      <c r="U879" s="390"/>
      <c r="V879" s="390"/>
      <c r="W879" s="390"/>
      <c r="X879" s="390"/>
      <c r="Y879" s="390"/>
      <c r="Z879" s="390"/>
    </row>
    <row r="880" spans="1:26" s="12" customFormat="1" ht="15" customHeight="1">
      <c r="A880" s="390"/>
      <c r="B880" s="390"/>
      <c r="C880" s="390"/>
      <c r="D880" s="393"/>
      <c r="E880" s="393"/>
      <c r="F880" s="393"/>
      <c r="G880" s="390"/>
      <c r="H880" s="390"/>
      <c r="I880" s="390"/>
      <c r="J880" s="390"/>
      <c r="K880" s="390"/>
      <c r="L880" s="390"/>
      <c r="M880" s="390"/>
      <c r="N880" s="390"/>
      <c r="O880" s="390"/>
      <c r="P880" s="390"/>
      <c r="Q880" s="390"/>
      <c r="R880" s="390"/>
      <c r="S880" s="390"/>
      <c r="T880" s="390"/>
      <c r="U880" s="390"/>
      <c r="V880" s="390"/>
      <c r="W880" s="390"/>
      <c r="X880" s="390"/>
      <c r="Y880" s="390"/>
      <c r="Z880" s="390"/>
    </row>
    <row r="881" spans="1:26" s="12" customFormat="1" ht="15" customHeight="1">
      <c r="A881" s="390"/>
      <c r="B881" s="390"/>
      <c r="C881" s="390"/>
      <c r="D881" s="393"/>
      <c r="E881" s="393"/>
      <c r="F881" s="393"/>
      <c r="G881" s="390"/>
      <c r="H881" s="390"/>
      <c r="I881" s="390"/>
      <c r="J881" s="390"/>
      <c r="K881" s="390"/>
      <c r="L881" s="390"/>
      <c r="M881" s="390"/>
      <c r="N881" s="390"/>
      <c r="O881" s="390"/>
      <c r="P881" s="390"/>
      <c r="Q881" s="390"/>
      <c r="R881" s="390"/>
      <c r="S881" s="390"/>
      <c r="T881" s="390"/>
      <c r="U881" s="390"/>
      <c r="V881" s="390"/>
      <c r="W881" s="390"/>
      <c r="X881" s="390"/>
      <c r="Y881" s="390"/>
      <c r="Z881" s="390"/>
    </row>
    <row r="882" spans="1:26" s="12" customFormat="1" ht="15" customHeight="1">
      <c r="A882" s="390"/>
      <c r="B882" s="390"/>
      <c r="C882" s="390"/>
      <c r="D882" s="393"/>
      <c r="E882" s="393"/>
      <c r="F882" s="393"/>
      <c r="G882" s="390"/>
      <c r="H882" s="390"/>
      <c r="I882" s="390"/>
      <c r="J882" s="390"/>
      <c r="K882" s="390"/>
      <c r="L882" s="390"/>
      <c r="M882" s="390"/>
      <c r="N882" s="390"/>
      <c r="O882" s="390"/>
      <c r="P882" s="390"/>
      <c r="Q882" s="390"/>
      <c r="R882" s="390"/>
      <c r="S882" s="390"/>
      <c r="T882" s="390"/>
      <c r="U882" s="390"/>
      <c r="V882" s="390"/>
      <c r="W882" s="390"/>
      <c r="X882" s="390"/>
      <c r="Y882" s="390"/>
      <c r="Z882" s="390"/>
    </row>
    <row r="883" spans="1:26" s="12" customFormat="1" ht="15" customHeight="1">
      <c r="A883" s="390"/>
      <c r="B883" s="390"/>
      <c r="C883" s="390"/>
      <c r="D883" s="393"/>
      <c r="E883" s="393"/>
      <c r="F883" s="393"/>
      <c r="G883" s="390"/>
      <c r="H883" s="390"/>
      <c r="I883" s="390"/>
      <c r="J883" s="390"/>
      <c r="K883" s="390"/>
      <c r="L883" s="390"/>
      <c r="M883" s="390"/>
      <c r="N883" s="390"/>
      <c r="O883" s="390"/>
      <c r="P883" s="390"/>
      <c r="Q883" s="390"/>
      <c r="R883" s="390"/>
      <c r="S883" s="390"/>
      <c r="T883" s="390"/>
      <c r="U883" s="390"/>
      <c r="V883" s="390"/>
      <c r="W883" s="390"/>
      <c r="X883" s="390"/>
      <c r="Y883" s="390"/>
      <c r="Z883" s="390"/>
    </row>
    <row r="884" spans="1:26" s="12" customFormat="1" ht="15" customHeight="1">
      <c r="A884" s="390"/>
      <c r="B884" s="390"/>
      <c r="C884" s="390"/>
      <c r="D884" s="393"/>
      <c r="E884" s="393"/>
      <c r="F884" s="393"/>
      <c r="G884" s="390"/>
      <c r="H884" s="390"/>
      <c r="I884" s="390"/>
      <c r="J884" s="390"/>
      <c r="K884" s="390"/>
      <c r="L884" s="390"/>
      <c r="M884" s="390"/>
      <c r="N884" s="390"/>
      <c r="O884" s="390"/>
      <c r="P884" s="390"/>
      <c r="Q884" s="390"/>
      <c r="R884" s="390"/>
      <c r="S884" s="390"/>
      <c r="T884" s="390"/>
      <c r="U884" s="390"/>
      <c r="V884" s="390"/>
      <c r="W884" s="390"/>
      <c r="X884" s="390"/>
      <c r="Y884" s="390"/>
      <c r="Z884" s="390"/>
    </row>
    <row r="885" spans="1:26" s="12" customFormat="1" ht="15" customHeight="1">
      <c r="A885" s="390"/>
      <c r="B885" s="390"/>
      <c r="C885" s="390"/>
      <c r="D885" s="393"/>
      <c r="E885" s="393"/>
      <c r="F885" s="393"/>
      <c r="G885" s="390"/>
      <c r="H885" s="390"/>
      <c r="I885" s="390"/>
      <c r="J885" s="390"/>
      <c r="K885" s="390"/>
      <c r="L885" s="390"/>
      <c r="M885" s="390"/>
      <c r="N885" s="390"/>
      <c r="O885" s="390"/>
      <c r="P885" s="390"/>
      <c r="Q885" s="390"/>
      <c r="R885" s="390"/>
      <c r="S885" s="390"/>
      <c r="T885" s="390"/>
      <c r="U885" s="390"/>
      <c r="V885" s="390"/>
      <c r="W885" s="390"/>
      <c r="X885" s="390"/>
      <c r="Y885" s="390"/>
      <c r="Z885" s="390"/>
    </row>
    <row r="886" spans="1:26" s="12" customFormat="1" ht="15" customHeight="1">
      <c r="A886" s="390"/>
      <c r="B886" s="390"/>
      <c r="C886" s="390"/>
      <c r="D886" s="393"/>
      <c r="E886" s="393"/>
      <c r="F886" s="393"/>
      <c r="G886" s="390"/>
      <c r="H886" s="390"/>
      <c r="I886" s="390"/>
      <c r="J886" s="390"/>
      <c r="K886" s="390"/>
      <c r="L886" s="390"/>
      <c r="M886" s="390"/>
      <c r="N886" s="390"/>
      <c r="O886" s="390"/>
      <c r="P886" s="390"/>
      <c r="Q886" s="390"/>
      <c r="R886" s="390"/>
      <c r="S886" s="390"/>
      <c r="T886" s="390"/>
      <c r="U886" s="390"/>
      <c r="V886" s="390"/>
      <c r="W886" s="390"/>
      <c r="X886" s="390"/>
      <c r="Y886" s="390"/>
      <c r="Z886" s="390"/>
    </row>
    <row r="887" spans="1:26" s="12" customFormat="1" ht="15" customHeight="1">
      <c r="A887" s="390"/>
      <c r="B887" s="390"/>
      <c r="C887" s="390"/>
      <c r="D887" s="393"/>
      <c r="E887" s="393"/>
      <c r="F887" s="393"/>
      <c r="G887" s="390"/>
      <c r="H887" s="390"/>
      <c r="I887" s="390"/>
      <c r="J887" s="390"/>
      <c r="K887" s="390"/>
      <c r="L887" s="390"/>
      <c r="M887" s="390"/>
      <c r="N887" s="390"/>
      <c r="O887" s="390"/>
      <c r="P887" s="390"/>
      <c r="Q887" s="390"/>
      <c r="R887" s="390"/>
      <c r="S887" s="390"/>
      <c r="T887" s="390"/>
      <c r="U887" s="390"/>
      <c r="V887" s="390"/>
      <c r="W887" s="390"/>
      <c r="X887" s="390"/>
      <c r="Y887" s="390"/>
      <c r="Z887" s="390"/>
    </row>
    <row r="888" spans="1:26" s="12" customFormat="1" ht="15" customHeight="1">
      <c r="A888" s="390"/>
      <c r="B888" s="390"/>
      <c r="C888" s="390"/>
      <c r="D888" s="393"/>
      <c r="E888" s="393"/>
      <c r="F888" s="393"/>
      <c r="G888" s="390"/>
      <c r="H888" s="390"/>
      <c r="I888" s="390"/>
      <c r="J888" s="390"/>
      <c r="K888" s="390"/>
      <c r="L888" s="390"/>
      <c r="M888" s="390"/>
      <c r="N888" s="390"/>
      <c r="O888" s="390"/>
      <c r="P888" s="390"/>
      <c r="Q888" s="390"/>
      <c r="R888" s="390"/>
      <c r="S888" s="390"/>
      <c r="T888" s="390"/>
      <c r="U888" s="390"/>
      <c r="V888" s="390"/>
      <c r="W888" s="390"/>
      <c r="X888" s="390"/>
      <c r="Y888" s="390"/>
      <c r="Z888" s="390"/>
    </row>
    <row r="889" spans="1:26" s="12" customFormat="1" ht="15" customHeight="1">
      <c r="A889" s="390"/>
      <c r="B889" s="390"/>
      <c r="C889" s="390"/>
      <c r="D889" s="393"/>
      <c r="E889" s="393"/>
      <c r="F889" s="393"/>
      <c r="G889" s="390"/>
      <c r="H889" s="390"/>
      <c r="I889" s="390"/>
      <c r="J889" s="390"/>
      <c r="K889" s="390"/>
      <c r="L889" s="390"/>
      <c r="M889" s="390"/>
      <c r="N889" s="390"/>
      <c r="O889" s="390"/>
      <c r="P889" s="390"/>
      <c r="Q889" s="390"/>
      <c r="R889" s="390"/>
      <c r="S889" s="390"/>
      <c r="T889" s="390"/>
      <c r="U889" s="390"/>
      <c r="V889" s="390"/>
      <c r="W889" s="390"/>
      <c r="X889" s="390"/>
      <c r="Y889" s="390"/>
      <c r="Z889" s="390"/>
    </row>
    <row r="890" spans="1:26" s="12" customFormat="1" ht="15" customHeight="1">
      <c r="A890" s="390"/>
      <c r="B890" s="390"/>
      <c r="C890" s="390"/>
      <c r="D890" s="393"/>
      <c r="E890" s="393"/>
      <c r="F890" s="393"/>
      <c r="G890" s="390"/>
      <c r="H890" s="390"/>
      <c r="I890" s="390"/>
      <c r="J890" s="390"/>
      <c r="K890" s="390"/>
      <c r="L890" s="390"/>
      <c r="M890" s="390"/>
      <c r="N890" s="390"/>
      <c r="O890" s="390"/>
      <c r="P890" s="390"/>
      <c r="Q890" s="390"/>
      <c r="R890" s="390"/>
      <c r="S890" s="390"/>
      <c r="T890" s="390"/>
      <c r="U890" s="390"/>
      <c r="V890" s="390"/>
      <c r="W890" s="390"/>
      <c r="X890" s="390"/>
      <c r="Y890" s="390"/>
      <c r="Z890" s="390"/>
    </row>
    <row r="891" spans="1:26" s="12" customFormat="1" ht="15" customHeight="1">
      <c r="A891" s="390"/>
      <c r="B891" s="390"/>
      <c r="C891" s="390"/>
      <c r="D891" s="393"/>
      <c r="E891" s="393"/>
      <c r="F891" s="393"/>
      <c r="G891" s="390"/>
      <c r="H891" s="390"/>
      <c r="I891" s="390"/>
      <c r="J891" s="390"/>
      <c r="K891" s="390"/>
      <c r="L891" s="390"/>
      <c r="M891" s="390"/>
      <c r="N891" s="390"/>
      <c r="O891" s="390"/>
      <c r="P891" s="390"/>
      <c r="Q891" s="390"/>
      <c r="R891" s="390"/>
      <c r="S891" s="390"/>
      <c r="T891" s="390"/>
      <c r="U891" s="390"/>
      <c r="V891" s="390"/>
      <c r="W891" s="390"/>
      <c r="X891" s="390"/>
      <c r="Y891" s="390"/>
      <c r="Z891" s="390"/>
    </row>
    <row r="892" spans="1:26" s="12" customFormat="1" ht="15" customHeight="1">
      <c r="A892" s="390"/>
      <c r="B892" s="390"/>
      <c r="C892" s="390"/>
      <c r="D892" s="393"/>
      <c r="E892" s="393"/>
      <c r="F892" s="393"/>
      <c r="G892" s="390"/>
      <c r="H892" s="390"/>
      <c r="I892" s="390"/>
      <c r="J892" s="390"/>
      <c r="K892" s="390"/>
      <c r="L892" s="390"/>
      <c r="M892" s="390"/>
      <c r="N892" s="390"/>
      <c r="O892" s="390"/>
      <c r="P892" s="390"/>
      <c r="Q892" s="390"/>
      <c r="R892" s="390"/>
      <c r="S892" s="390"/>
      <c r="T892" s="390"/>
      <c r="U892" s="390"/>
      <c r="V892" s="390"/>
      <c r="W892" s="390"/>
      <c r="X892" s="390"/>
      <c r="Y892" s="390"/>
      <c r="Z892" s="390"/>
    </row>
    <row r="893" spans="1:26" s="12" customFormat="1" ht="15" customHeight="1">
      <c r="A893" s="390"/>
      <c r="B893" s="390"/>
      <c r="C893" s="390"/>
      <c r="D893" s="393"/>
      <c r="E893" s="393"/>
      <c r="F893" s="393"/>
      <c r="G893" s="390"/>
      <c r="H893" s="390"/>
      <c r="I893" s="390"/>
      <c r="J893" s="390"/>
      <c r="K893" s="390"/>
      <c r="L893" s="390"/>
      <c r="M893" s="390"/>
      <c r="N893" s="390"/>
      <c r="O893" s="390"/>
      <c r="P893" s="390"/>
      <c r="Q893" s="390"/>
      <c r="R893" s="390"/>
      <c r="S893" s="390"/>
      <c r="T893" s="390"/>
      <c r="U893" s="390"/>
      <c r="V893" s="390"/>
      <c r="W893" s="390"/>
      <c r="X893" s="390"/>
      <c r="Y893" s="390"/>
      <c r="Z893" s="390"/>
    </row>
    <row r="894" spans="1:26" s="12" customFormat="1" ht="15" customHeight="1">
      <c r="A894" s="390"/>
      <c r="B894" s="390"/>
      <c r="C894" s="390"/>
      <c r="D894" s="393"/>
      <c r="E894" s="393"/>
      <c r="F894" s="393"/>
      <c r="G894" s="390"/>
      <c r="H894" s="390"/>
      <c r="I894" s="390"/>
      <c r="J894" s="390"/>
      <c r="K894" s="390"/>
      <c r="L894" s="390"/>
      <c r="M894" s="390"/>
      <c r="N894" s="390"/>
      <c r="O894" s="390"/>
      <c r="P894" s="390"/>
      <c r="Q894" s="390"/>
      <c r="R894" s="390"/>
      <c r="S894" s="390"/>
      <c r="T894" s="390"/>
      <c r="U894" s="390"/>
      <c r="V894" s="390"/>
      <c r="W894" s="390"/>
      <c r="X894" s="390"/>
      <c r="Y894" s="390"/>
      <c r="Z894" s="390"/>
    </row>
    <row r="895" spans="1:26" s="12" customFormat="1" ht="15" customHeight="1">
      <c r="A895" s="390"/>
      <c r="B895" s="390"/>
      <c r="C895" s="390"/>
      <c r="D895" s="393"/>
      <c r="E895" s="393"/>
      <c r="F895" s="393"/>
      <c r="G895" s="390"/>
      <c r="H895" s="390"/>
      <c r="I895" s="390"/>
      <c r="J895" s="390"/>
      <c r="K895" s="390"/>
      <c r="L895" s="390"/>
      <c r="M895" s="390"/>
      <c r="N895" s="390"/>
      <c r="O895" s="390"/>
      <c r="P895" s="390"/>
      <c r="Q895" s="390"/>
      <c r="R895" s="390"/>
      <c r="S895" s="390"/>
      <c r="T895" s="390"/>
      <c r="U895" s="390"/>
      <c r="V895" s="390"/>
      <c r="W895" s="390"/>
      <c r="X895" s="390"/>
      <c r="Y895" s="390"/>
      <c r="Z895" s="390"/>
    </row>
    <row r="896" spans="1:26" s="12" customFormat="1" ht="15" customHeight="1">
      <c r="A896" s="390"/>
      <c r="B896" s="390"/>
      <c r="C896" s="390"/>
      <c r="D896" s="393"/>
      <c r="E896" s="393"/>
      <c r="F896" s="393"/>
      <c r="G896" s="390"/>
      <c r="H896" s="390"/>
      <c r="I896" s="390"/>
      <c r="J896" s="390"/>
      <c r="K896" s="390"/>
      <c r="L896" s="390"/>
      <c r="M896" s="390"/>
      <c r="N896" s="390"/>
      <c r="O896" s="390"/>
      <c r="P896" s="390"/>
      <c r="Q896" s="390"/>
      <c r="R896" s="390"/>
      <c r="S896" s="390"/>
      <c r="T896" s="390"/>
      <c r="U896" s="390"/>
      <c r="V896" s="390"/>
      <c r="W896" s="390"/>
      <c r="X896" s="390"/>
      <c r="Y896" s="390"/>
      <c r="Z896" s="390"/>
    </row>
    <row r="897" spans="1:26" s="12" customFormat="1" ht="15" customHeight="1">
      <c r="A897" s="390"/>
      <c r="B897" s="390"/>
      <c r="C897" s="390"/>
      <c r="D897" s="393"/>
      <c r="E897" s="393"/>
      <c r="F897" s="393"/>
      <c r="G897" s="390"/>
      <c r="H897" s="390"/>
      <c r="I897" s="390"/>
      <c r="J897" s="390"/>
      <c r="K897" s="390"/>
      <c r="L897" s="390"/>
      <c r="M897" s="390"/>
      <c r="N897" s="390"/>
      <c r="O897" s="390"/>
      <c r="P897" s="390"/>
      <c r="Q897" s="390"/>
      <c r="R897" s="390"/>
      <c r="S897" s="390"/>
      <c r="T897" s="390"/>
      <c r="U897" s="390"/>
      <c r="V897" s="390"/>
      <c r="W897" s="390"/>
      <c r="X897" s="390"/>
      <c r="Y897" s="390"/>
      <c r="Z897" s="390"/>
    </row>
    <row r="898" spans="1:26" s="12" customFormat="1" ht="15" customHeight="1">
      <c r="A898" s="390"/>
      <c r="B898" s="390"/>
      <c r="C898" s="390"/>
      <c r="D898" s="393"/>
      <c r="E898" s="393"/>
      <c r="F898" s="393"/>
      <c r="G898" s="390"/>
      <c r="H898" s="390"/>
      <c r="I898" s="390"/>
      <c r="J898" s="390"/>
      <c r="K898" s="390"/>
      <c r="L898" s="390"/>
      <c r="M898" s="390"/>
      <c r="N898" s="390"/>
      <c r="O898" s="390"/>
      <c r="P898" s="390"/>
      <c r="Q898" s="390"/>
      <c r="R898" s="390"/>
      <c r="S898" s="390"/>
      <c r="T898" s="390"/>
      <c r="U898" s="390"/>
      <c r="V898" s="390"/>
      <c r="W898" s="390"/>
      <c r="X898" s="390"/>
      <c r="Y898" s="390"/>
      <c r="Z898" s="390"/>
    </row>
    <row r="899" spans="1:26" s="12" customFormat="1" ht="15" customHeight="1">
      <c r="A899" s="390"/>
      <c r="B899" s="390"/>
      <c r="C899" s="390"/>
      <c r="D899" s="393"/>
      <c r="E899" s="393"/>
      <c r="F899" s="393"/>
      <c r="G899" s="390"/>
      <c r="H899" s="390"/>
      <c r="I899" s="390"/>
      <c r="J899" s="390"/>
      <c r="K899" s="390"/>
      <c r="L899" s="390"/>
      <c r="M899" s="390"/>
      <c r="N899" s="390"/>
      <c r="O899" s="390"/>
      <c r="P899" s="390"/>
      <c r="Q899" s="390"/>
      <c r="R899" s="390"/>
      <c r="S899" s="390"/>
      <c r="T899" s="390"/>
      <c r="U899" s="390"/>
      <c r="V899" s="390"/>
      <c r="W899" s="390"/>
      <c r="X899" s="390"/>
      <c r="Y899" s="390"/>
      <c r="Z899" s="390"/>
    </row>
    <row r="900" spans="1:26" s="12" customFormat="1" ht="15" customHeight="1">
      <c r="A900" s="390"/>
      <c r="B900" s="390"/>
      <c r="C900" s="390"/>
      <c r="D900" s="393"/>
      <c r="E900" s="393"/>
      <c r="F900" s="393"/>
      <c r="G900" s="390"/>
      <c r="H900" s="390"/>
      <c r="I900" s="390"/>
      <c r="J900" s="390"/>
      <c r="K900" s="390"/>
      <c r="L900" s="390"/>
      <c r="M900" s="390"/>
      <c r="N900" s="390"/>
      <c r="O900" s="390"/>
      <c r="P900" s="390"/>
      <c r="Q900" s="390"/>
      <c r="R900" s="390"/>
      <c r="S900" s="390"/>
      <c r="T900" s="390"/>
      <c r="U900" s="390"/>
      <c r="V900" s="390"/>
      <c r="W900" s="390"/>
      <c r="X900" s="390"/>
      <c r="Y900" s="390"/>
      <c r="Z900" s="390"/>
    </row>
    <row r="901" spans="1:26" s="12" customFormat="1" ht="15" customHeight="1">
      <c r="A901" s="390"/>
      <c r="B901" s="390"/>
      <c r="C901" s="390"/>
      <c r="D901" s="393"/>
      <c r="E901" s="393"/>
      <c r="F901" s="393"/>
      <c r="G901" s="390"/>
      <c r="H901" s="390"/>
      <c r="I901" s="390"/>
      <c r="J901" s="390"/>
      <c r="K901" s="390"/>
      <c r="L901" s="390"/>
      <c r="M901" s="390"/>
      <c r="N901" s="390"/>
      <c r="O901" s="390"/>
      <c r="P901" s="390"/>
      <c r="Q901" s="390"/>
      <c r="R901" s="390"/>
      <c r="S901" s="390"/>
      <c r="T901" s="390"/>
      <c r="U901" s="390"/>
      <c r="V901" s="390"/>
      <c r="W901" s="390"/>
      <c r="X901" s="390"/>
      <c r="Y901" s="390"/>
      <c r="Z901" s="390"/>
    </row>
    <row r="902" spans="1:26" s="12" customFormat="1" ht="15" customHeight="1">
      <c r="A902" s="390"/>
      <c r="B902" s="390"/>
      <c r="C902" s="390"/>
      <c r="D902" s="393"/>
      <c r="E902" s="393"/>
      <c r="F902" s="393"/>
      <c r="G902" s="390"/>
      <c r="H902" s="390"/>
      <c r="I902" s="390"/>
      <c r="J902" s="390"/>
      <c r="K902" s="390"/>
      <c r="L902" s="390"/>
      <c r="M902" s="390"/>
      <c r="N902" s="390"/>
      <c r="O902" s="390"/>
      <c r="P902" s="390"/>
      <c r="Q902" s="390"/>
      <c r="R902" s="390"/>
      <c r="S902" s="390"/>
      <c r="T902" s="390"/>
      <c r="U902" s="390"/>
      <c r="V902" s="390"/>
      <c r="W902" s="390"/>
      <c r="X902" s="390"/>
      <c r="Y902" s="390"/>
      <c r="Z902" s="390"/>
    </row>
    <row r="903" spans="1:26" s="12" customFormat="1" ht="15" customHeight="1">
      <c r="A903" s="390"/>
      <c r="B903" s="390"/>
      <c r="C903" s="390"/>
      <c r="D903" s="393"/>
      <c r="E903" s="393"/>
      <c r="F903" s="393"/>
      <c r="G903" s="390"/>
      <c r="H903" s="390"/>
      <c r="I903" s="390"/>
      <c r="J903" s="390"/>
      <c r="K903" s="390"/>
      <c r="L903" s="390"/>
      <c r="M903" s="390"/>
      <c r="N903" s="390"/>
      <c r="O903" s="390"/>
      <c r="P903" s="390"/>
      <c r="Q903" s="390"/>
      <c r="R903" s="390"/>
      <c r="S903" s="390"/>
      <c r="T903" s="390"/>
      <c r="U903" s="390"/>
      <c r="V903" s="390"/>
      <c r="W903" s="390"/>
      <c r="X903" s="390"/>
      <c r="Y903" s="390"/>
      <c r="Z903" s="390"/>
    </row>
    <row r="904" spans="1:26" s="12" customFormat="1" ht="15" customHeight="1">
      <c r="A904" s="390"/>
      <c r="B904" s="390"/>
      <c r="C904" s="390"/>
      <c r="D904" s="393"/>
      <c r="E904" s="393"/>
      <c r="F904" s="393"/>
      <c r="G904" s="390"/>
      <c r="H904" s="390"/>
      <c r="I904" s="390"/>
      <c r="J904" s="390"/>
      <c r="K904" s="390"/>
      <c r="L904" s="390"/>
      <c r="M904" s="390"/>
      <c r="N904" s="390"/>
      <c r="O904" s="390"/>
      <c r="P904" s="390"/>
      <c r="Q904" s="390"/>
      <c r="R904" s="390"/>
      <c r="S904" s="390"/>
      <c r="T904" s="390"/>
      <c r="U904" s="390"/>
      <c r="V904" s="390"/>
      <c r="W904" s="390"/>
      <c r="X904" s="390"/>
      <c r="Y904" s="390"/>
      <c r="Z904" s="390"/>
    </row>
    <row r="905" spans="1:26" s="12" customFormat="1" ht="15" customHeight="1">
      <c r="A905" s="390"/>
      <c r="B905" s="390"/>
      <c r="C905" s="390"/>
      <c r="D905" s="393"/>
      <c r="E905" s="393"/>
      <c r="F905" s="393"/>
      <c r="G905" s="390"/>
      <c r="H905" s="390"/>
      <c r="I905" s="390"/>
      <c r="J905" s="390"/>
      <c r="K905" s="390"/>
      <c r="L905" s="390"/>
      <c r="M905" s="390"/>
      <c r="N905" s="390"/>
      <c r="O905" s="390"/>
      <c r="P905" s="390"/>
      <c r="Q905" s="390"/>
      <c r="R905" s="390"/>
      <c r="S905" s="390"/>
      <c r="T905" s="390"/>
      <c r="U905" s="390"/>
      <c r="V905" s="390"/>
      <c r="W905" s="390"/>
      <c r="X905" s="390"/>
      <c r="Y905" s="390"/>
      <c r="Z905" s="390"/>
    </row>
    <row r="906" spans="1:26" s="12" customFormat="1" ht="15" customHeight="1">
      <c r="A906" s="390"/>
      <c r="B906" s="390"/>
      <c r="C906" s="390"/>
      <c r="D906" s="393"/>
      <c r="E906" s="393"/>
      <c r="F906" s="393"/>
      <c r="G906" s="390"/>
      <c r="H906" s="390"/>
      <c r="I906" s="390"/>
      <c r="J906" s="390"/>
      <c r="K906" s="390"/>
      <c r="L906" s="390"/>
      <c r="M906" s="390"/>
      <c r="N906" s="390"/>
      <c r="O906" s="390"/>
      <c r="P906" s="390"/>
      <c r="Q906" s="390"/>
      <c r="R906" s="390"/>
      <c r="S906" s="390"/>
      <c r="T906" s="390"/>
      <c r="U906" s="390"/>
      <c r="V906" s="390"/>
      <c r="W906" s="390"/>
      <c r="X906" s="390"/>
      <c r="Y906" s="390"/>
      <c r="Z906" s="390"/>
    </row>
    <row r="907" spans="1:26" s="12" customFormat="1" ht="15" customHeight="1">
      <c r="A907" s="390"/>
      <c r="B907" s="390"/>
      <c r="C907" s="390"/>
      <c r="D907" s="393"/>
      <c r="E907" s="393"/>
      <c r="F907" s="393"/>
      <c r="G907" s="390"/>
      <c r="H907" s="390"/>
      <c r="I907" s="390"/>
      <c r="J907" s="390"/>
      <c r="K907" s="390"/>
      <c r="L907" s="390"/>
      <c r="M907" s="390"/>
      <c r="N907" s="390"/>
      <c r="O907" s="390"/>
      <c r="P907" s="390"/>
      <c r="Q907" s="390"/>
      <c r="R907" s="390"/>
      <c r="S907" s="390"/>
      <c r="T907" s="390"/>
      <c r="U907" s="390"/>
      <c r="V907" s="390"/>
      <c r="W907" s="390"/>
      <c r="X907" s="390"/>
      <c r="Y907" s="390"/>
      <c r="Z907" s="390"/>
    </row>
    <row r="908" spans="1:26" s="12" customFormat="1" ht="15" customHeight="1">
      <c r="A908" s="390"/>
      <c r="B908" s="390"/>
      <c r="C908" s="390"/>
      <c r="D908" s="393"/>
      <c r="E908" s="393"/>
      <c r="F908" s="393"/>
      <c r="G908" s="390"/>
      <c r="H908" s="390"/>
      <c r="I908" s="390"/>
      <c r="J908" s="390"/>
      <c r="K908" s="390"/>
      <c r="L908" s="390"/>
      <c r="M908" s="390"/>
      <c r="N908" s="390"/>
      <c r="O908" s="390"/>
      <c r="P908" s="390"/>
      <c r="Q908" s="390"/>
      <c r="R908" s="390"/>
      <c r="S908" s="390"/>
      <c r="T908" s="390"/>
      <c r="U908" s="390"/>
      <c r="V908" s="390"/>
      <c r="W908" s="390"/>
      <c r="X908" s="390"/>
      <c r="Y908" s="390"/>
      <c r="Z908" s="390"/>
    </row>
    <row r="909" spans="1:26" s="12" customFormat="1" ht="15" customHeight="1">
      <c r="A909" s="390"/>
      <c r="B909" s="390"/>
      <c r="C909" s="390"/>
      <c r="D909" s="393"/>
      <c r="E909" s="393"/>
      <c r="F909" s="393"/>
      <c r="G909" s="390"/>
      <c r="H909" s="390"/>
      <c r="I909" s="390"/>
      <c r="J909" s="390"/>
      <c r="K909" s="390"/>
      <c r="L909" s="390"/>
      <c r="M909" s="390"/>
      <c r="N909" s="390"/>
      <c r="O909" s="390"/>
      <c r="P909" s="390"/>
      <c r="Q909" s="390"/>
      <c r="R909" s="390"/>
      <c r="S909" s="390"/>
      <c r="T909" s="390"/>
      <c r="U909" s="390"/>
      <c r="V909" s="390"/>
      <c r="W909" s="390"/>
      <c r="X909" s="390"/>
      <c r="Y909" s="390"/>
      <c r="Z909" s="390"/>
    </row>
    <row r="910" spans="1:26" s="12" customFormat="1" ht="15" customHeight="1">
      <c r="A910" s="390"/>
      <c r="B910" s="390"/>
      <c r="C910" s="390"/>
      <c r="D910" s="393"/>
      <c r="E910" s="393"/>
      <c r="F910" s="393"/>
      <c r="G910" s="390"/>
      <c r="H910" s="390"/>
      <c r="I910" s="390"/>
      <c r="J910" s="390"/>
      <c r="K910" s="390"/>
      <c r="L910" s="390"/>
      <c r="M910" s="390"/>
      <c r="N910" s="390"/>
      <c r="O910" s="390"/>
      <c r="P910" s="390"/>
      <c r="Q910" s="390"/>
      <c r="R910" s="390"/>
      <c r="S910" s="390"/>
      <c r="T910" s="390"/>
      <c r="U910" s="390"/>
      <c r="V910" s="390"/>
      <c r="W910" s="390"/>
      <c r="X910" s="390"/>
      <c r="Y910" s="390"/>
      <c r="Z910" s="390"/>
    </row>
    <row r="911" spans="1:26" s="12" customFormat="1" ht="15" customHeight="1">
      <c r="A911" s="390"/>
      <c r="B911" s="390"/>
      <c r="C911" s="390"/>
      <c r="D911" s="393"/>
      <c r="E911" s="393"/>
      <c r="F911" s="393"/>
      <c r="G911" s="390"/>
      <c r="H911" s="390"/>
      <c r="I911" s="390"/>
      <c r="J911" s="390"/>
      <c r="K911" s="390"/>
      <c r="L911" s="390"/>
      <c r="M911" s="390"/>
      <c r="N911" s="390"/>
      <c r="O911" s="390"/>
      <c r="P911" s="390"/>
      <c r="Q911" s="390"/>
      <c r="R911" s="390"/>
      <c r="S911" s="390"/>
      <c r="T911" s="390"/>
      <c r="U911" s="390"/>
      <c r="V911" s="390"/>
      <c r="W911" s="390"/>
      <c r="X911" s="390"/>
      <c r="Y911" s="390"/>
      <c r="Z911" s="390"/>
    </row>
    <row r="912" spans="1:26" s="12" customFormat="1" ht="15" customHeight="1">
      <c r="A912" s="390"/>
      <c r="B912" s="390"/>
      <c r="C912" s="390"/>
      <c r="D912" s="393"/>
      <c r="E912" s="393"/>
      <c r="F912" s="393"/>
      <c r="G912" s="390"/>
      <c r="H912" s="390"/>
      <c r="I912" s="390"/>
      <c r="J912" s="390"/>
      <c r="K912" s="390"/>
      <c r="L912" s="390"/>
      <c r="M912" s="390"/>
      <c r="N912" s="390"/>
      <c r="O912" s="390"/>
      <c r="P912" s="390"/>
      <c r="Q912" s="390"/>
      <c r="R912" s="390"/>
      <c r="S912" s="390"/>
      <c r="T912" s="390"/>
      <c r="U912" s="390"/>
      <c r="V912" s="390"/>
      <c r="W912" s="390"/>
      <c r="X912" s="390"/>
      <c r="Y912" s="390"/>
      <c r="Z912" s="390"/>
    </row>
    <row r="913" spans="1:26" s="12" customFormat="1" ht="15" customHeight="1">
      <c r="A913" s="390"/>
      <c r="B913" s="390"/>
      <c r="C913" s="390"/>
      <c r="D913" s="393"/>
      <c r="E913" s="393"/>
      <c r="F913" s="393"/>
      <c r="G913" s="390"/>
      <c r="H913" s="390"/>
      <c r="I913" s="390"/>
      <c r="J913" s="390"/>
      <c r="K913" s="390"/>
      <c r="L913" s="390"/>
      <c r="M913" s="390"/>
      <c r="N913" s="390"/>
      <c r="O913" s="390"/>
      <c r="P913" s="390"/>
      <c r="Q913" s="390"/>
      <c r="R913" s="390"/>
      <c r="S913" s="390"/>
      <c r="T913" s="390"/>
      <c r="U913" s="390"/>
      <c r="V913" s="390"/>
      <c r="W913" s="390"/>
      <c r="X913" s="390"/>
      <c r="Y913" s="390"/>
      <c r="Z913" s="390"/>
    </row>
    <row r="914" spans="1:26" s="12" customFormat="1" ht="15" customHeight="1">
      <c r="A914" s="390"/>
      <c r="B914" s="390"/>
      <c r="C914" s="390"/>
      <c r="D914" s="393"/>
      <c r="E914" s="393"/>
      <c r="F914" s="393"/>
      <c r="G914" s="390"/>
      <c r="H914" s="390"/>
      <c r="I914" s="390"/>
      <c r="J914" s="390"/>
      <c r="K914" s="390"/>
      <c r="L914" s="390"/>
      <c r="M914" s="390"/>
      <c r="N914" s="390"/>
      <c r="O914" s="390"/>
      <c r="P914" s="390"/>
      <c r="Q914" s="390"/>
      <c r="R914" s="390"/>
      <c r="S914" s="390"/>
      <c r="T914" s="390"/>
      <c r="U914" s="390"/>
      <c r="V914" s="390"/>
      <c r="W914" s="390"/>
      <c r="X914" s="390"/>
      <c r="Y914" s="390"/>
      <c r="Z914" s="390"/>
    </row>
    <row r="915" spans="1:26" s="12" customFormat="1" ht="15" customHeight="1">
      <c r="A915" s="390"/>
      <c r="B915" s="390"/>
      <c r="C915" s="390"/>
      <c r="D915" s="393"/>
      <c r="E915" s="393"/>
      <c r="F915" s="393"/>
      <c r="G915" s="390"/>
      <c r="H915" s="390"/>
      <c r="I915" s="390"/>
      <c r="J915" s="390"/>
      <c r="K915" s="390"/>
      <c r="L915" s="390"/>
      <c r="M915" s="390"/>
      <c r="N915" s="390"/>
      <c r="O915" s="390"/>
      <c r="P915" s="390"/>
      <c r="Q915" s="390"/>
      <c r="R915" s="390"/>
      <c r="S915" s="390"/>
      <c r="T915" s="390"/>
      <c r="U915" s="390"/>
      <c r="V915" s="390"/>
      <c r="W915" s="390"/>
      <c r="X915" s="390"/>
      <c r="Y915" s="390"/>
      <c r="Z915" s="390"/>
    </row>
    <row r="916" spans="1:26" s="12" customFormat="1" ht="15" customHeight="1">
      <c r="A916" s="390"/>
      <c r="B916" s="390"/>
      <c r="C916" s="390"/>
      <c r="D916" s="393"/>
      <c r="E916" s="393"/>
      <c r="F916" s="393"/>
      <c r="G916" s="390"/>
      <c r="H916" s="390"/>
      <c r="I916" s="390"/>
      <c r="J916" s="390"/>
      <c r="K916" s="390"/>
      <c r="L916" s="390"/>
      <c r="M916" s="390"/>
      <c r="N916" s="390"/>
      <c r="O916" s="390"/>
      <c r="P916" s="390"/>
      <c r="Q916" s="390"/>
      <c r="R916" s="390"/>
      <c r="S916" s="390"/>
      <c r="T916" s="390"/>
      <c r="U916" s="390"/>
      <c r="V916" s="390"/>
      <c r="W916" s="390"/>
      <c r="X916" s="390"/>
      <c r="Y916" s="390"/>
      <c r="Z916" s="390"/>
    </row>
    <row r="917" spans="1:26" s="12" customFormat="1" ht="15" customHeight="1">
      <c r="A917" s="390"/>
      <c r="B917" s="390"/>
      <c r="C917" s="390"/>
      <c r="D917" s="393"/>
      <c r="E917" s="393"/>
      <c r="F917" s="393"/>
      <c r="G917" s="390"/>
      <c r="H917" s="390"/>
      <c r="I917" s="390"/>
      <c r="J917" s="390"/>
      <c r="K917" s="390"/>
      <c r="L917" s="390"/>
      <c r="M917" s="390"/>
      <c r="N917" s="390"/>
      <c r="O917" s="390"/>
      <c r="P917" s="390"/>
      <c r="Q917" s="390"/>
      <c r="R917" s="390"/>
      <c r="S917" s="390"/>
      <c r="T917" s="390"/>
      <c r="U917" s="390"/>
      <c r="V917" s="390"/>
      <c r="W917" s="390"/>
      <c r="X917" s="390"/>
      <c r="Y917" s="390"/>
      <c r="Z917" s="390"/>
    </row>
    <row r="918" spans="1:26" s="12" customFormat="1" ht="15" customHeight="1">
      <c r="A918" s="390"/>
      <c r="B918" s="390"/>
      <c r="C918" s="390"/>
      <c r="D918" s="393"/>
      <c r="E918" s="393"/>
      <c r="F918" s="393"/>
      <c r="G918" s="390"/>
      <c r="H918" s="390"/>
      <c r="I918" s="390"/>
      <c r="J918" s="390"/>
      <c r="K918" s="390"/>
      <c r="L918" s="390"/>
      <c r="M918" s="390"/>
      <c r="N918" s="390"/>
      <c r="O918" s="390"/>
      <c r="P918" s="390"/>
      <c r="Q918" s="390"/>
      <c r="R918" s="390"/>
      <c r="S918" s="390"/>
      <c r="T918" s="390"/>
      <c r="U918" s="390"/>
      <c r="V918" s="390"/>
      <c r="W918" s="390"/>
      <c r="X918" s="390"/>
      <c r="Y918" s="390"/>
      <c r="Z918" s="390"/>
    </row>
    <row r="919" spans="1:26" s="12" customFormat="1" ht="15" customHeight="1">
      <c r="A919" s="390"/>
      <c r="B919" s="390"/>
      <c r="C919" s="390"/>
      <c r="D919" s="393"/>
      <c r="E919" s="393"/>
      <c r="F919" s="393"/>
      <c r="G919" s="390"/>
      <c r="H919" s="390"/>
      <c r="I919" s="390"/>
      <c r="J919" s="390"/>
      <c r="K919" s="390"/>
      <c r="L919" s="390"/>
      <c r="M919" s="390"/>
      <c r="N919" s="390"/>
      <c r="O919" s="390"/>
      <c r="P919" s="390"/>
      <c r="Q919" s="390"/>
      <c r="R919" s="390"/>
      <c r="S919" s="390"/>
      <c r="T919" s="390"/>
      <c r="U919" s="390"/>
      <c r="V919" s="390"/>
      <c r="W919" s="390"/>
      <c r="X919" s="390"/>
      <c r="Y919" s="390"/>
      <c r="Z919" s="390"/>
    </row>
    <row r="920" spans="1:26" s="12" customFormat="1" ht="15" customHeight="1">
      <c r="A920" s="390"/>
      <c r="B920" s="390"/>
      <c r="C920" s="390"/>
      <c r="D920" s="393"/>
      <c r="E920" s="393"/>
      <c r="F920" s="393"/>
      <c r="G920" s="390"/>
      <c r="H920" s="390"/>
      <c r="I920" s="390"/>
      <c r="J920" s="390"/>
      <c r="K920" s="390"/>
      <c r="L920" s="390"/>
      <c r="M920" s="390"/>
      <c r="N920" s="390"/>
      <c r="O920" s="390"/>
      <c r="P920" s="390"/>
      <c r="Q920" s="390"/>
      <c r="R920" s="390"/>
      <c r="S920" s="390"/>
      <c r="T920" s="390"/>
      <c r="U920" s="390"/>
      <c r="V920" s="390"/>
      <c r="W920" s="390"/>
      <c r="X920" s="390"/>
      <c r="Y920" s="390"/>
      <c r="Z920" s="390"/>
    </row>
    <row r="921" spans="1:26" s="12" customFormat="1" ht="15" customHeight="1">
      <c r="A921" s="390"/>
      <c r="B921" s="390"/>
      <c r="C921" s="390"/>
      <c r="D921" s="393"/>
      <c r="E921" s="393"/>
      <c r="F921" s="393"/>
      <c r="G921" s="390"/>
      <c r="H921" s="390"/>
      <c r="I921" s="390"/>
      <c r="J921" s="390"/>
      <c r="K921" s="390"/>
      <c r="L921" s="390"/>
      <c r="M921" s="390"/>
      <c r="N921" s="390"/>
      <c r="O921" s="390"/>
      <c r="P921" s="390"/>
      <c r="Q921" s="390"/>
      <c r="R921" s="390"/>
      <c r="S921" s="390"/>
      <c r="T921" s="390"/>
      <c r="U921" s="390"/>
      <c r="V921" s="390"/>
      <c r="W921" s="390"/>
      <c r="X921" s="390"/>
      <c r="Y921" s="390"/>
      <c r="Z921" s="390"/>
    </row>
    <row r="922" spans="1:26" s="12" customFormat="1" ht="15" customHeight="1">
      <c r="A922" s="390"/>
      <c r="B922" s="390"/>
      <c r="C922" s="390"/>
      <c r="D922" s="393"/>
      <c r="E922" s="393"/>
      <c r="F922" s="393"/>
      <c r="G922" s="390"/>
      <c r="H922" s="390"/>
      <c r="I922" s="390"/>
      <c r="J922" s="390"/>
      <c r="K922" s="390"/>
      <c r="L922" s="390"/>
      <c r="M922" s="390"/>
      <c r="N922" s="390"/>
      <c r="O922" s="390"/>
      <c r="P922" s="390"/>
      <c r="Q922" s="390"/>
      <c r="R922" s="390"/>
      <c r="S922" s="390"/>
      <c r="T922" s="390"/>
      <c r="U922" s="390"/>
      <c r="V922" s="390"/>
      <c r="W922" s="390"/>
      <c r="X922" s="390"/>
      <c r="Y922" s="390"/>
      <c r="Z922" s="390"/>
    </row>
    <row r="923" spans="1:26" s="12" customFormat="1" ht="15" customHeight="1">
      <c r="A923" s="390"/>
      <c r="B923" s="390"/>
      <c r="C923" s="390"/>
      <c r="D923" s="393"/>
      <c r="E923" s="393"/>
      <c r="F923" s="393"/>
      <c r="G923" s="390"/>
      <c r="H923" s="390"/>
      <c r="I923" s="390"/>
      <c r="J923" s="390"/>
      <c r="K923" s="390"/>
      <c r="L923" s="390"/>
      <c r="M923" s="390"/>
      <c r="N923" s="390"/>
      <c r="O923" s="390"/>
      <c r="P923" s="390"/>
      <c r="Q923" s="390"/>
      <c r="R923" s="390"/>
      <c r="S923" s="390"/>
      <c r="T923" s="390"/>
      <c r="U923" s="390"/>
      <c r="V923" s="390"/>
      <c r="W923" s="390"/>
      <c r="X923" s="390"/>
      <c r="Y923" s="390"/>
      <c r="Z923" s="390"/>
    </row>
    <row r="924" spans="1:26" s="12" customFormat="1" ht="15" customHeight="1">
      <c r="A924" s="390"/>
      <c r="B924" s="390"/>
      <c r="C924" s="390"/>
      <c r="D924" s="393"/>
      <c r="E924" s="393"/>
      <c r="F924" s="393"/>
      <c r="G924" s="390"/>
      <c r="H924" s="390"/>
      <c r="I924" s="390"/>
      <c r="J924" s="390"/>
      <c r="K924" s="390"/>
      <c r="L924" s="390"/>
      <c r="M924" s="390"/>
      <c r="N924" s="390"/>
      <c r="O924" s="390"/>
      <c r="P924" s="390"/>
      <c r="Q924" s="390"/>
      <c r="R924" s="390"/>
      <c r="S924" s="390"/>
      <c r="T924" s="390"/>
      <c r="U924" s="390"/>
      <c r="V924" s="390"/>
      <c r="W924" s="390"/>
      <c r="X924" s="390"/>
      <c r="Y924" s="390"/>
      <c r="Z924" s="390"/>
    </row>
    <row r="925" spans="1:26" s="12" customFormat="1" ht="15" customHeight="1">
      <c r="A925" s="390"/>
      <c r="B925" s="390"/>
      <c r="C925" s="390"/>
      <c r="D925" s="393"/>
      <c r="E925" s="393"/>
      <c r="F925" s="393"/>
      <c r="G925" s="390"/>
      <c r="H925" s="390"/>
      <c r="I925" s="390"/>
      <c r="J925" s="390"/>
      <c r="K925" s="390"/>
      <c r="L925" s="390"/>
      <c r="M925" s="390"/>
      <c r="N925" s="390"/>
      <c r="O925" s="390"/>
      <c r="P925" s="390"/>
      <c r="Q925" s="390"/>
      <c r="R925" s="390"/>
      <c r="S925" s="390"/>
      <c r="T925" s="390"/>
      <c r="U925" s="390"/>
      <c r="V925" s="390"/>
      <c r="W925" s="390"/>
      <c r="X925" s="390"/>
      <c r="Y925" s="390"/>
      <c r="Z925" s="390"/>
    </row>
    <row r="926" spans="1:26" s="12" customFormat="1" ht="15" customHeight="1">
      <c r="A926" s="390"/>
      <c r="B926" s="390"/>
      <c r="C926" s="390"/>
      <c r="D926" s="393"/>
      <c r="E926" s="393"/>
      <c r="F926" s="393"/>
      <c r="G926" s="390"/>
      <c r="H926" s="390"/>
      <c r="I926" s="390"/>
      <c r="J926" s="390"/>
      <c r="K926" s="390"/>
      <c r="L926" s="390"/>
      <c r="M926" s="390"/>
      <c r="N926" s="390"/>
      <c r="O926" s="390"/>
      <c r="P926" s="390"/>
      <c r="Q926" s="390"/>
      <c r="R926" s="390"/>
      <c r="S926" s="390"/>
      <c r="T926" s="390"/>
      <c r="U926" s="390"/>
      <c r="V926" s="390"/>
      <c r="W926" s="390"/>
      <c r="X926" s="390"/>
      <c r="Y926" s="390"/>
      <c r="Z926" s="390"/>
    </row>
    <row r="927" spans="1:26" s="12" customFormat="1" ht="15" customHeight="1">
      <c r="A927" s="390"/>
      <c r="B927" s="390"/>
      <c r="C927" s="390"/>
      <c r="D927" s="393"/>
      <c r="E927" s="393"/>
      <c r="F927" s="393"/>
      <c r="G927" s="390"/>
      <c r="H927" s="390"/>
      <c r="I927" s="390"/>
      <c r="J927" s="390"/>
      <c r="K927" s="390"/>
      <c r="L927" s="390"/>
      <c r="M927" s="390"/>
      <c r="N927" s="390"/>
      <c r="O927" s="390"/>
      <c r="P927" s="390"/>
      <c r="Q927" s="390"/>
      <c r="R927" s="390"/>
      <c r="S927" s="390"/>
      <c r="T927" s="390"/>
      <c r="U927" s="390"/>
      <c r="V927" s="390"/>
      <c r="W927" s="390"/>
      <c r="X927" s="390"/>
      <c r="Y927" s="390"/>
      <c r="Z927" s="390"/>
    </row>
    <row r="928" spans="1:26" s="12" customFormat="1" ht="15" customHeight="1">
      <c r="A928" s="390"/>
      <c r="B928" s="390"/>
      <c r="C928" s="390"/>
      <c r="D928" s="393"/>
      <c r="E928" s="393"/>
      <c r="F928" s="393"/>
      <c r="G928" s="390"/>
      <c r="H928" s="390"/>
      <c r="I928" s="390"/>
      <c r="J928" s="390"/>
      <c r="K928" s="390"/>
      <c r="L928" s="390"/>
      <c r="M928" s="390"/>
      <c r="N928" s="390"/>
      <c r="O928" s="390"/>
      <c r="P928" s="390"/>
      <c r="Q928" s="390"/>
      <c r="R928" s="390"/>
      <c r="S928" s="390"/>
      <c r="T928" s="390"/>
      <c r="U928" s="390"/>
      <c r="V928" s="390"/>
      <c r="W928" s="390"/>
      <c r="X928" s="390"/>
      <c r="Y928" s="390"/>
      <c r="Z928" s="390"/>
    </row>
    <row r="929" spans="1:26" s="12" customFormat="1" ht="15" customHeight="1">
      <c r="A929" s="390"/>
      <c r="B929" s="390"/>
      <c r="C929" s="390"/>
      <c r="D929" s="393"/>
      <c r="E929" s="393"/>
      <c r="F929" s="393"/>
      <c r="G929" s="390"/>
      <c r="H929" s="390"/>
      <c r="I929" s="390"/>
      <c r="J929" s="390"/>
      <c r="K929" s="390"/>
      <c r="L929" s="390"/>
      <c r="M929" s="390"/>
      <c r="N929" s="390"/>
      <c r="O929" s="390"/>
      <c r="P929" s="390"/>
      <c r="Q929" s="390"/>
      <c r="R929" s="390"/>
      <c r="S929" s="390"/>
      <c r="T929" s="390"/>
      <c r="U929" s="390"/>
      <c r="V929" s="390"/>
      <c r="W929" s="390"/>
      <c r="X929" s="390"/>
      <c r="Y929" s="390"/>
      <c r="Z929" s="390"/>
    </row>
    <row r="930" spans="1:26" s="12" customFormat="1" ht="15" customHeight="1">
      <c r="A930" s="390"/>
      <c r="B930" s="390"/>
      <c r="C930" s="390"/>
      <c r="D930" s="393"/>
      <c r="E930" s="393"/>
      <c r="F930" s="393"/>
      <c r="G930" s="390"/>
      <c r="H930" s="390"/>
      <c r="I930" s="390"/>
      <c r="J930" s="390"/>
      <c r="K930" s="390"/>
      <c r="L930" s="390"/>
      <c r="M930" s="390"/>
      <c r="N930" s="390"/>
      <c r="O930" s="390"/>
      <c r="P930" s="390"/>
      <c r="Q930" s="390"/>
      <c r="R930" s="390"/>
      <c r="S930" s="390"/>
      <c r="T930" s="390"/>
      <c r="U930" s="390"/>
      <c r="V930" s="390"/>
      <c r="W930" s="390"/>
      <c r="X930" s="390"/>
      <c r="Y930" s="390"/>
      <c r="Z930" s="390"/>
    </row>
    <row r="931" spans="1:26" s="12" customFormat="1" ht="15" customHeight="1">
      <c r="A931" s="390"/>
      <c r="B931" s="390"/>
      <c r="C931" s="390"/>
      <c r="D931" s="393"/>
      <c r="E931" s="393"/>
      <c r="F931" s="393"/>
      <c r="G931" s="390"/>
      <c r="H931" s="390"/>
      <c r="I931" s="390"/>
      <c r="J931" s="390"/>
      <c r="K931" s="390"/>
      <c r="L931" s="390"/>
      <c r="M931" s="390"/>
      <c r="N931" s="390"/>
      <c r="O931" s="390"/>
      <c r="P931" s="390"/>
      <c r="Q931" s="390"/>
      <c r="R931" s="390"/>
      <c r="S931" s="390"/>
      <c r="T931" s="390"/>
      <c r="U931" s="390"/>
      <c r="V931" s="390"/>
      <c r="W931" s="390"/>
      <c r="X931" s="390"/>
      <c r="Y931" s="390"/>
      <c r="Z931" s="390"/>
    </row>
    <row r="932" spans="1:26" s="12" customFormat="1" ht="15" customHeight="1">
      <c r="A932" s="390"/>
      <c r="B932" s="390"/>
      <c r="C932" s="390"/>
      <c r="D932" s="393"/>
      <c r="E932" s="393"/>
      <c r="F932" s="393"/>
      <c r="G932" s="390"/>
      <c r="H932" s="390"/>
      <c r="I932" s="390"/>
      <c r="J932" s="390"/>
      <c r="K932" s="390"/>
      <c r="L932" s="390"/>
      <c r="M932" s="390"/>
      <c r="N932" s="390"/>
      <c r="O932" s="390"/>
      <c r="P932" s="390"/>
      <c r="Q932" s="390"/>
      <c r="R932" s="390"/>
      <c r="S932" s="390"/>
      <c r="T932" s="390"/>
      <c r="U932" s="390"/>
      <c r="V932" s="390"/>
      <c r="W932" s="390"/>
      <c r="X932" s="390"/>
      <c r="Y932" s="390"/>
      <c r="Z932" s="390"/>
    </row>
    <row r="933" spans="1:26" s="12" customFormat="1" ht="15" customHeight="1">
      <c r="A933" s="390"/>
      <c r="B933" s="390"/>
      <c r="C933" s="390"/>
      <c r="D933" s="393"/>
      <c r="E933" s="393"/>
      <c r="F933" s="393"/>
      <c r="G933" s="390"/>
      <c r="H933" s="390"/>
      <c r="I933" s="390"/>
      <c r="J933" s="390"/>
      <c r="K933" s="390"/>
      <c r="L933" s="390"/>
      <c r="M933" s="390"/>
      <c r="N933" s="390"/>
      <c r="O933" s="390"/>
      <c r="P933" s="390"/>
      <c r="Q933" s="390"/>
      <c r="R933" s="390"/>
      <c r="S933" s="390"/>
      <c r="T933" s="390"/>
      <c r="U933" s="390"/>
      <c r="V933" s="390"/>
      <c r="W933" s="390"/>
      <c r="X933" s="390"/>
      <c r="Y933" s="390"/>
      <c r="Z933" s="390"/>
    </row>
    <row r="934" spans="1:26" s="12" customFormat="1" ht="15" customHeight="1">
      <c r="A934" s="390"/>
      <c r="B934" s="390"/>
      <c r="C934" s="390"/>
      <c r="D934" s="393"/>
      <c r="E934" s="393"/>
      <c r="F934" s="393"/>
      <c r="G934" s="390"/>
      <c r="H934" s="390"/>
      <c r="I934" s="390"/>
      <c r="J934" s="390"/>
      <c r="K934" s="390"/>
      <c r="L934" s="390"/>
      <c r="M934" s="390"/>
      <c r="N934" s="390"/>
      <c r="O934" s="390"/>
      <c r="P934" s="390"/>
      <c r="Q934" s="390"/>
      <c r="R934" s="390"/>
      <c r="S934" s="390"/>
      <c r="T934" s="390"/>
      <c r="U934" s="390"/>
      <c r="V934" s="390"/>
      <c r="W934" s="390"/>
      <c r="X934" s="390"/>
      <c r="Y934" s="390"/>
      <c r="Z934" s="390"/>
    </row>
    <row r="935" spans="1:26" s="12" customFormat="1" ht="15" customHeight="1">
      <c r="A935" s="390"/>
      <c r="B935" s="390"/>
      <c r="C935" s="390"/>
      <c r="D935" s="393"/>
      <c r="E935" s="393"/>
      <c r="F935" s="393"/>
      <c r="G935" s="390"/>
      <c r="H935" s="390"/>
      <c r="I935" s="390"/>
      <c r="J935" s="390"/>
      <c r="K935" s="390"/>
      <c r="L935" s="390"/>
      <c r="M935" s="390"/>
      <c r="N935" s="390"/>
      <c r="O935" s="390"/>
      <c r="P935" s="390"/>
      <c r="Q935" s="390"/>
      <c r="R935" s="390"/>
      <c r="S935" s="390"/>
      <c r="T935" s="390"/>
      <c r="U935" s="390"/>
      <c r="V935" s="390"/>
      <c r="W935" s="390"/>
      <c r="X935" s="390"/>
      <c r="Y935" s="390"/>
      <c r="Z935" s="390"/>
    </row>
    <row r="936" spans="1:26" s="12" customFormat="1" ht="15" customHeight="1">
      <c r="A936" s="390"/>
      <c r="B936" s="390"/>
      <c r="C936" s="390"/>
      <c r="D936" s="393"/>
      <c r="E936" s="393"/>
      <c r="F936" s="393"/>
      <c r="G936" s="390"/>
      <c r="H936" s="390"/>
      <c r="I936" s="390"/>
      <c r="J936" s="390"/>
      <c r="K936" s="390"/>
      <c r="L936" s="390"/>
      <c r="M936" s="390"/>
      <c r="N936" s="390"/>
      <c r="O936" s="390"/>
      <c r="P936" s="390"/>
      <c r="Q936" s="390"/>
      <c r="R936" s="390"/>
      <c r="S936" s="390"/>
      <c r="T936" s="390"/>
      <c r="U936" s="390"/>
      <c r="V936" s="390"/>
      <c r="W936" s="390"/>
      <c r="X936" s="390"/>
      <c r="Y936" s="390"/>
      <c r="Z936" s="390"/>
    </row>
    <row r="937" spans="1:26" s="12" customFormat="1" ht="15" customHeight="1">
      <c r="A937" s="390"/>
      <c r="B937" s="390"/>
      <c r="C937" s="390"/>
      <c r="D937" s="393"/>
      <c r="E937" s="393"/>
      <c r="F937" s="393"/>
      <c r="G937" s="390"/>
      <c r="H937" s="390"/>
      <c r="I937" s="390"/>
      <c r="J937" s="390"/>
      <c r="K937" s="390"/>
      <c r="L937" s="390"/>
      <c r="M937" s="390"/>
      <c r="N937" s="390"/>
      <c r="O937" s="390"/>
      <c r="P937" s="390"/>
      <c r="Q937" s="390"/>
      <c r="R937" s="390"/>
      <c r="S937" s="390"/>
      <c r="T937" s="390"/>
      <c r="U937" s="390"/>
      <c r="V937" s="390"/>
      <c r="W937" s="390"/>
      <c r="X937" s="390"/>
      <c r="Y937" s="390"/>
      <c r="Z937" s="390"/>
    </row>
    <row r="938" spans="1:26" s="12" customFormat="1" ht="15" customHeight="1">
      <c r="A938" s="390"/>
      <c r="B938" s="390"/>
      <c r="C938" s="390"/>
      <c r="D938" s="393"/>
      <c r="E938" s="393"/>
      <c r="F938" s="393"/>
      <c r="G938" s="390"/>
      <c r="H938" s="390"/>
      <c r="I938" s="390"/>
      <c r="J938" s="390"/>
      <c r="K938" s="390"/>
      <c r="L938" s="390"/>
      <c r="M938" s="390"/>
      <c r="N938" s="390"/>
      <c r="O938" s="390"/>
      <c r="P938" s="390"/>
      <c r="Q938" s="390"/>
      <c r="R938" s="390"/>
      <c r="S938" s="390"/>
      <c r="T938" s="390"/>
      <c r="U938" s="390"/>
      <c r="V938" s="390"/>
      <c r="W938" s="390"/>
      <c r="X938" s="390"/>
      <c r="Y938" s="390"/>
      <c r="Z938" s="390"/>
    </row>
    <row r="939" spans="1:26" s="12" customFormat="1" ht="15" customHeight="1">
      <c r="A939" s="390"/>
      <c r="B939" s="390"/>
      <c r="C939" s="390"/>
      <c r="D939" s="393"/>
      <c r="E939" s="393"/>
      <c r="F939" s="393"/>
      <c r="G939" s="390"/>
      <c r="H939" s="390"/>
      <c r="I939" s="390"/>
      <c r="J939" s="390"/>
      <c r="K939" s="390"/>
      <c r="L939" s="390"/>
      <c r="M939" s="390"/>
      <c r="N939" s="390"/>
      <c r="O939" s="390"/>
      <c r="P939" s="390"/>
      <c r="Q939" s="390"/>
      <c r="R939" s="390"/>
      <c r="S939" s="390"/>
      <c r="T939" s="390"/>
      <c r="U939" s="390"/>
      <c r="V939" s="390"/>
      <c r="W939" s="390"/>
      <c r="X939" s="390"/>
      <c r="Y939" s="390"/>
      <c r="Z939" s="390"/>
    </row>
    <row r="940" spans="1:26" s="12" customFormat="1" ht="15" customHeight="1">
      <c r="A940" s="390"/>
      <c r="B940" s="390"/>
      <c r="C940" s="390"/>
      <c r="D940" s="393"/>
      <c r="E940" s="393"/>
      <c r="F940" s="393"/>
      <c r="G940" s="390"/>
      <c r="H940" s="390"/>
      <c r="I940" s="390"/>
      <c r="J940" s="390"/>
      <c r="K940" s="390"/>
      <c r="L940" s="390"/>
      <c r="M940" s="390"/>
      <c r="N940" s="390"/>
      <c r="O940" s="390"/>
      <c r="P940" s="390"/>
      <c r="Q940" s="390"/>
      <c r="R940" s="390"/>
      <c r="S940" s="390"/>
      <c r="T940" s="390"/>
      <c r="U940" s="390"/>
      <c r="V940" s="390"/>
      <c r="W940" s="390"/>
      <c r="X940" s="390"/>
      <c r="Y940" s="390"/>
      <c r="Z940" s="390"/>
    </row>
    <row r="941" spans="1:26" s="12" customFormat="1" ht="15" customHeight="1">
      <c r="A941" s="390"/>
      <c r="B941" s="390"/>
      <c r="C941" s="390"/>
      <c r="D941" s="393"/>
      <c r="E941" s="393"/>
      <c r="F941" s="393"/>
      <c r="G941" s="390"/>
      <c r="H941" s="390"/>
      <c r="I941" s="390"/>
      <c r="J941" s="390"/>
      <c r="K941" s="390"/>
      <c r="L941" s="390"/>
      <c r="M941" s="390"/>
      <c r="N941" s="390"/>
      <c r="O941" s="390"/>
      <c r="P941" s="390"/>
      <c r="Q941" s="390"/>
      <c r="R941" s="390"/>
      <c r="S941" s="390"/>
      <c r="T941" s="390"/>
      <c r="U941" s="390"/>
      <c r="V941" s="390"/>
      <c r="W941" s="390"/>
      <c r="X941" s="390"/>
      <c r="Y941" s="390"/>
      <c r="Z941" s="390"/>
    </row>
    <row r="942" spans="1:26" ht="15" customHeight="1">
      <c r="A942" s="390"/>
      <c r="B942" s="390"/>
      <c r="C942" s="390"/>
      <c r="D942" s="393"/>
      <c r="E942" s="393"/>
      <c r="F942" s="393"/>
      <c r="G942" s="390"/>
      <c r="H942" s="390"/>
      <c r="I942" s="390"/>
      <c r="J942" s="390"/>
      <c r="K942" s="390"/>
      <c r="L942" s="390"/>
      <c r="M942" s="390"/>
      <c r="N942" s="390"/>
      <c r="O942" s="390"/>
      <c r="P942" s="390"/>
      <c r="Q942" s="390"/>
      <c r="R942" s="390"/>
      <c r="S942" s="390"/>
      <c r="T942" s="390"/>
      <c r="U942" s="390"/>
      <c r="V942" s="390"/>
      <c r="W942" s="390"/>
      <c r="X942" s="390"/>
      <c r="Y942" s="390"/>
      <c r="Z942" s="390"/>
    </row>
  </sheetData>
  <sheetProtection algorithmName="SHA-512" hashValue="Mn4ssubSLZ1ypWZ0Pl153yNMuUgI0XSPNZKa7MXyg4/AOqYsWougoWjFR87Dd4inBY4KCH0NEtL59lbsyAAagQ==" saltValue="B1FRq9BICDZ7QAmJy6aLHQ==" spinCount="100000" sheet="1" objects="1" scenarios="1" sort="0" autoFilter="0" pivotTables="0"/>
  <mergeCells count="9">
    <mergeCell ref="A38:A39"/>
    <mergeCell ref="B38:B39"/>
    <mergeCell ref="B23:C23"/>
    <mergeCell ref="A11:A12"/>
    <mergeCell ref="B17:B18"/>
    <mergeCell ref="A27:A28"/>
    <mergeCell ref="A30:A31"/>
    <mergeCell ref="A33:A34"/>
    <mergeCell ref="B27:B34"/>
  </mergeCells>
  <hyperlinks>
    <hyperlink ref="B4" location="'Cover Page &amp; Directory'!A1" display="Directory" xr:uid="{51E87451-0C1D-4B52-ABC0-1D1AD7B117BB}"/>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6FCCA-6706-4B46-9502-9DA23116AB5F}">
  <dimension ref="A1:Z998"/>
  <sheetViews>
    <sheetView showGridLines="0" zoomScale="60" zoomScaleNormal="60" workbookViewId="0">
      <selection activeCell="L12" sqref="L12"/>
    </sheetView>
  </sheetViews>
  <sheetFormatPr defaultColWidth="12.625" defaultRowHeight="15" customHeight="1"/>
  <cols>
    <col min="1" max="1" width="7.625" style="2" customWidth="1"/>
    <col min="2" max="2" width="47.875" style="2" customWidth="1"/>
    <col min="3" max="3" width="28.875" style="2" customWidth="1"/>
    <col min="4" max="6" width="28.875" style="6" customWidth="1"/>
    <col min="7" max="8" width="28.875" style="2" customWidth="1"/>
    <col min="9" max="11" width="21.375" style="2" customWidth="1"/>
    <col min="12" max="26" width="7.625" style="2" customWidth="1"/>
    <col min="27" max="16384" width="12.625" style="2"/>
  </cols>
  <sheetData>
    <row r="1" spans="1:26" ht="48" customHeight="1">
      <c r="A1" s="104"/>
      <c r="B1" s="104"/>
      <c r="C1" s="104"/>
      <c r="D1" s="104"/>
      <c r="E1" s="104"/>
      <c r="F1" s="389"/>
      <c r="G1" s="389"/>
      <c r="H1" s="389"/>
      <c r="I1" s="389"/>
      <c r="J1" s="389"/>
      <c r="K1" s="390"/>
      <c r="L1" s="390"/>
      <c r="M1" s="390"/>
      <c r="N1" s="390"/>
      <c r="O1" s="390"/>
      <c r="P1" s="390"/>
      <c r="Q1" s="390"/>
      <c r="R1" s="390"/>
      <c r="S1" s="390"/>
      <c r="T1" s="390"/>
      <c r="U1" s="390"/>
      <c r="V1" s="390"/>
      <c r="W1" s="390"/>
      <c r="X1" s="390"/>
      <c r="Y1" s="390"/>
      <c r="Z1" s="390"/>
    </row>
    <row r="2" spans="1:26" ht="24" customHeight="1">
      <c r="A2" s="124"/>
      <c r="B2" s="125" t="s">
        <v>13</v>
      </c>
      <c r="C2" s="124"/>
      <c r="D2" s="124"/>
      <c r="E2" s="105"/>
      <c r="F2" s="391"/>
      <c r="G2" s="391"/>
      <c r="H2" s="391"/>
      <c r="I2" s="391"/>
      <c r="J2" s="391"/>
      <c r="K2" s="390"/>
      <c r="L2" s="390"/>
      <c r="M2" s="390"/>
      <c r="N2" s="390"/>
      <c r="O2" s="390"/>
      <c r="P2" s="390"/>
      <c r="Q2" s="390"/>
      <c r="R2" s="390"/>
      <c r="S2" s="390"/>
      <c r="T2" s="390"/>
      <c r="U2" s="390"/>
      <c r="V2" s="390"/>
      <c r="W2" s="390"/>
      <c r="X2" s="390"/>
      <c r="Y2" s="390"/>
      <c r="Z2" s="390"/>
    </row>
    <row r="3" spans="1:26" ht="15" customHeight="1">
      <c r="A3" s="37"/>
      <c r="B3" s="38"/>
      <c r="C3" s="39"/>
      <c r="D3" s="7"/>
      <c r="E3" s="393"/>
      <c r="F3"/>
      <c r="G3" s="390"/>
      <c r="H3" s="390"/>
      <c r="I3" s="390"/>
      <c r="J3" s="390"/>
      <c r="K3" s="390"/>
      <c r="L3" s="390"/>
      <c r="M3" s="390"/>
      <c r="N3" s="390"/>
      <c r="O3" s="390"/>
      <c r="P3" s="390"/>
      <c r="Q3" s="390"/>
      <c r="R3" s="390"/>
      <c r="S3" s="390"/>
      <c r="T3" s="390"/>
      <c r="U3" s="390"/>
      <c r="V3" s="390"/>
      <c r="W3" s="390"/>
      <c r="X3" s="390"/>
      <c r="Y3" s="390"/>
      <c r="Z3" s="390"/>
    </row>
    <row r="4" spans="1:26" ht="23.1" customHeight="1">
      <c r="A4" s="35"/>
      <c r="B4" s="43" t="s">
        <v>1</v>
      </c>
      <c r="C4" s="43"/>
      <c r="D4" s="43"/>
      <c r="E4" s="43"/>
      <c r="F4" s="43"/>
      <c r="G4" s="43"/>
      <c r="H4" s="43"/>
      <c r="I4" s="43"/>
      <c r="J4" s="43"/>
      <c r="K4" s="390"/>
      <c r="L4" s="390"/>
      <c r="M4" s="390"/>
      <c r="N4" s="390"/>
      <c r="O4" s="390"/>
      <c r="P4" s="390"/>
      <c r="Q4" s="390"/>
      <c r="R4" s="390"/>
      <c r="S4" s="390"/>
      <c r="T4" s="390"/>
      <c r="U4" s="390"/>
      <c r="V4" s="390"/>
      <c r="W4" s="390"/>
      <c r="X4" s="390"/>
      <c r="Y4" s="390"/>
      <c r="Z4" s="390"/>
    </row>
    <row r="5" spans="1:26" ht="15" customHeight="1">
      <c r="A5" s="35"/>
      <c r="B5" s="44"/>
      <c r="C5" s="36"/>
      <c r="D5" s="7"/>
      <c r="E5" s="393"/>
      <c r="F5"/>
      <c r="G5" s="390"/>
      <c r="H5" s="390"/>
      <c r="I5" s="390"/>
      <c r="J5" s="390"/>
      <c r="K5" s="390"/>
      <c r="L5" s="390"/>
      <c r="M5" s="390"/>
      <c r="N5" s="390"/>
      <c r="O5" s="390"/>
      <c r="P5" s="390"/>
      <c r="Q5" s="390"/>
      <c r="R5" s="390"/>
      <c r="S5" s="390"/>
      <c r="T5" s="390"/>
      <c r="U5" s="390"/>
      <c r="V5" s="390"/>
      <c r="W5" s="390"/>
      <c r="X5" s="390"/>
      <c r="Y5" s="390"/>
      <c r="Z5" s="390"/>
    </row>
    <row r="6" spans="1:26" ht="15" customHeight="1">
      <c r="A6" s="35"/>
      <c r="B6" s="106" t="s">
        <v>1206</v>
      </c>
      <c r="C6" s="107"/>
      <c r="D6" s="107"/>
      <c r="E6" s="107"/>
      <c r="F6" s="107"/>
      <c r="G6" s="107"/>
      <c r="H6" s="107"/>
      <c r="I6" s="107"/>
      <c r="J6" s="107"/>
      <c r="K6" s="390"/>
      <c r="L6" s="390"/>
      <c r="M6" s="390"/>
      <c r="N6" s="390"/>
      <c r="O6" s="390"/>
      <c r="P6" s="390"/>
      <c r="Q6" s="390"/>
      <c r="R6" s="390"/>
      <c r="S6" s="390"/>
      <c r="T6" s="390"/>
      <c r="U6" s="390"/>
      <c r="V6" s="390"/>
      <c r="W6" s="390"/>
      <c r="X6" s="390"/>
      <c r="Y6" s="390"/>
      <c r="Z6" s="390"/>
    </row>
    <row r="7" spans="1:26" ht="15" customHeight="1">
      <c r="A7" s="35"/>
      <c r="B7" s="108"/>
      <c r="C7" s="392"/>
      <c r="D7" s="392"/>
      <c r="E7" s="392"/>
      <c r="F7" s="392"/>
      <c r="G7" s="392"/>
      <c r="H7" s="392"/>
      <c r="I7" s="392"/>
      <c r="J7" s="392"/>
      <c r="K7" s="390"/>
      <c r="L7" s="390"/>
      <c r="M7" s="390"/>
      <c r="N7" s="390"/>
      <c r="O7" s="390"/>
      <c r="P7" s="390"/>
      <c r="Q7" s="390"/>
      <c r="R7" s="390"/>
      <c r="S7" s="390"/>
      <c r="T7" s="390"/>
      <c r="U7" s="390"/>
      <c r="V7" s="390"/>
      <c r="W7" s="390"/>
      <c r="X7" s="390"/>
      <c r="Y7" s="390"/>
      <c r="Z7" s="390"/>
    </row>
    <row r="8" spans="1:26" ht="15" customHeight="1" thickBot="1">
      <c r="A8" s="35"/>
      <c r="B8" s="44"/>
      <c r="C8" s="36"/>
      <c r="D8" s="7"/>
      <c r="E8" s="393"/>
      <c r="F8"/>
      <c r="G8" s="390"/>
      <c r="H8" s="390"/>
      <c r="I8" s="390"/>
      <c r="J8" s="390"/>
      <c r="K8" s="390"/>
      <c r="L8" s="390"/>
      <c r="M8" s="390"/>
      <c r="N8" s="390"/>
      <c r="O8" s="390"/>
      <c r="P8" s="390"/>
      <c r="Q8" s="390"/>
      <c r="R8" s="390"/>
      <c r="S8" s="390"/>
      <c r="T8" s="390"/>
      <c r="U8" s="390"/>
      <c r="V8" s="390"/>
      <c r="W8" s="390"/>
      <c r="X8" s="390"/>
      <c r="Y8" s="390"/>
      <c r="Z8" s="390"/>
    </row>
    <row r="9" spans="1:26" ht="18.600000000000001" customHeight="1" thickBot="1">
      <c r="A9" s="393"/>
      <c r="B9" s="122" t="s">
        <v>226</v>
      </c>
      <c r="C9" s="122"/>
      <c r="D9" s="109"/>
      <c r="E9" s="109"/>
      <c r="F9" s="109"/>
      <c r="G9" s="109"/>
      <c r="H9" s="109"/>
      <c r="I9" s="296"/>
      <c r="J9" s="311"/>
      <c r="K9" s="390"/>
      <c r="L9" s="390"/>
      <c r="M9" s="390"/>
      <c r="N9" s="390"/>
      <c r="O9" s="390"/>
      <c r="P9" s="390"/>
      <c r="Q9" s="390"/>
      <c r="R9" s="390"/>
      <c r="S9" s="390"/>
      <c r="T9" s="390"/>
      <c r="U9" s="390"/>
      <c r="V9" s="390"/>
      <c r="W9" s="390"/>
      <c r="X9" s="390"/>
      <c r="Y9" s="390"/>
      <c r="Z9" s="390"/>
    </row>
    <row r="10" spans="1:26" ht="29.1" customHeight="1" thickBot="1">
      <c r="A10" s="393"/>
      <c r="B10" s="115" t="s">
        <v>1207</v>
      </c>
      <c r="C10" s="110" t="s">
        <v>255</v>
      </c>
      <c r="D10" s="110" t="s">
        <v>256</v>
      </c>
      <c r="E10" s="110" t="s">
        <v>257</v>
      </c>
      <c r="F10" s="110" t="s">
        <v>258</v>
      </c>
      <c r="G10" s="110" t="s">
        <v>259</v>
      </c>
      <c r="H10" s="110" t="s">
        <v>260</v>
      </c>
      <c r="I10" s="176" t="s">
        <v>261</v>
      </c>
      <c r="J10" s="177" t="s">
        <v>321</v>
      </c>
      <c r="K10" s="390"/>
      <c r="L10" s="390"/>
      <c r="M10" s="390"/>
      <c r="N10" s="390"/>
      <c r="O10" s="390"/>
      <c r="P10" s="390"/>
      <c r="Q10" s="390"/>
      <c r="R10" s="390"/>
      <c r="S10" s="390"/>
      <c r="T10" s="390"/>
      <c r="U10" s="390"/>
      <c r="V10" s="390"/>
      <c r="W10" s="390"/>
      <c r="X10" s="390"/>
      <c r="Y10" s="390"/>
      <c r="Z10" s="390"/>
    </row>
    <row r="11" spans="1:26" ht="30.6" customHeight="1">
      <c r="A11" s="393"/>
      <c r="B11" s="45" t="s">
        <v>1208</v>
      </c>
      <c r="C11" s="145"/>
      <c r="D11" s="145"/>
      <c r="E11" s="145"/>
      <c r="F11" s="145"/>
      <c r="G11" s="145"/>
      <c r="H11" s="145"/>
      <c r="I11" s="309"/>
      <c r="J11" s="310"/>
      <c r="K11" s="390"/>
      <c r="L11" s="390"/>
      <c r="M11" s="390"/>
      <c r="N11" s="390"/>
      <c r="O11" s="390"/>
      <c r="P11" s="390"/>
      <c r="Q11" s="390"/>
      <c r="R11" s="390"/>
      <c r="S11" s="390"/>
      <c r="T11" s="390"/>
      <c r="U11" s="390"/>
      <c r="V11" s="390"/>
      <c r="W11" s="390"/>
      <c r="X11" s="390"/>
      <c r="Y11" s="390"/>
      <c r="Z11" s="390"/>
    </row>
    <row r="12" spans="1:26" ht="15" customHeight="1">
      <c r="A12" s="393"/>
      <c r="B12" s="55" t="s">
        <v>349</v>
      </c>
      <c r="C12" s="586">
        <v>58</v>
      </c>
      <c r="D12" s="586">
        <v>29.3</v>
      </c>
      <c r="E12" s="586" t="s">
        <v>1209</v>
      </c>
      <c r="F12" s="586">
        <v>51.9</v>
      </c>
      <c r="G12" s="586">
        <v>19.100000000000001</v>
      </c>
      <c r="H12" s="586" t="s">
        <v>694</v>
      </c>
      <c r="I12" s="589">
        <v>45.2</v>
      </c>
      <c r="J12" s="593">
        <f>(89+13.9+32.8+2)/4</f>
        <v>34.424999999999997</v>
      </c>
      <c r="K12" s="390"/>
      <c r="L12" s="390"/>
      <c r="M12" s="390"/>
      <c r="N12" s="390"/>
      <c r="O12" s="390"/>
      <c r="P12" s="390"/>
      <c r="Q12" s="390"/>
      <c r="R12" s="390"/>
      <c r="S12" s="390"/>
      <c r="T12" s="390"/>
      <c r="U12" s="390"/>
      <c r="V12" s="390"/>
      <c r="W12" s="390"/>
      <c r="X12" s="390"/>
      <c r="Y12" s="390"/>
      <c r="Z12" s="390"/>
    </row>
    <row r="13" spans="1:26" ht="15" customHeight="1">
      <c r="A13" s="393"/>
      <c r="B13" s="56" t="s">
        <v>348</v>
      </c>
      <c r="C13" s="587"/>
      <c r="D13" s="587"/>
      <c r="E13" s="587"/>
      <c r="F13" s="587"/>
      <c r="G13" s="587"/>
      <c r="H13" s="587"/>
      <c r="I13" s="590"/>
      <c r="J13" s="594"/>
      <c r="K13" s="390"/>
      <c r="L13" s="390"/>
      <c r="M13" s="390"/>
      <c r="N13" s="390"/>
      <c r="O13" s="390"/>
      <c r="P13" s="390"/>
      <c r="Q13" s="390"/>
      <c r="R13" s="390"/>
      <c r="S13" s="390"/>
      <c r="T13" s="390"/>
      <c r="U13" s="390"/>
      <c r="V13" s="390"/>
      <c r="W13" s="390"/>
      <c r="X13" s="390"/>
      <c r="Y13" s="390"/>
      <c r="Z13" s="390"/>
    </row>
    <row r="14" spans="1:26" ht="14.25">
      <c r="A14" s="393"/>
      <c r="B14" s="57" t="s">
        <v>702</v>
      </c>
      <c r="C14" s="587"/>
      <c r="D14" s="587"/>
      <c r="E14" s="587"/>
      <c r="F14" s="587"/>
      <c r="G14" s="587"/>
      <c r="H14" s="587"/>
      <c r="I14" s="590"/>
      <c r="J14" s="594"/>
      <c r="K14" s="390"/>
      <c r="L14" s="390"/>
      <c r="M14" s="390"/>
      <c r="N14" s="390"/>
      <c r="O14" s="390"/>
      <c r="P14" s="390"/>
      <c r="Q14" s="390"/>
      <c r="R14" s="390"/>
      <c r="S14" s="390"/>
      <c r="T14" s="390"/>
      <c r="U14" s="390"/>
      <c r="V14" s="390"/>
      <c r="W14" s="390"/>
      <c r="X14" s="390"/>
      <c r="Y14" s="390"/>
      <c r="Z14" s="390"/>
    </row>
    <row r="15" spans="1:26" ht="15" customHeight="1">
      <c r="A15" s="393"/>
      <c r="B15" s="55" t="s">
        <v>703</v>
      </c>
      <c r="C15" s="587"/>
      <c r="D15" s="587"/>
      <c r="E15" s="587"/>
      <c r="F15" s="587"/>
      <c r="G15" s="587"/>
      <c r="H15" s="587"/>
      <c r="I15" s="590"/>
      <c r="J15" s="594"/>
      <c r="K15" s="390"/>
      <c r="L15" s="390"/>
      <c r="M15" s="390"/>
      <c r="N15" s="390"/>
      <c r="O15" s="390"/>
      <c r="P15" s="390"/>
      <c r="Q15" s="390"/>
      <c r="R15" s="390"/>
      <c r="S15" s="390"/>
      <c r="T15" s="390"/>
      <c r="U15" s="390"/>
      <c r="V15" s="390"/>
      <c r="W15" s="390"/>
      <c r="X15" s="390"/>
      <c r="Y15" s="390"/>
      <c r="Z15" s="390"/>
    </row>
    <row r="16" spans="1:26" ht="14.25">
      <c r="A16" s="393"/>
      <c r="B16" s="56" t="s">
        <v>704</v>
      </c>
      <c r="C16" s="587"/>
      <c r="D16" s="587"/>
      <c r="E16" s="587"/>
      <c r="F16" s="587"/>
      <c r="G16" s="587"/>
      <c r="H16" s="587"/>
      <c r="I16" s="590"/>
      <c r="J16" s="594"/>
      <c r="K16" s="390"/>
      <c r="L16" s="390"/>
      <c r="M16" s="390"/>
      <c r="N16" s="390"/>
      <c r="O16" s="390"/>
      <c r="P16" s="390"/>
      <c r="Q16" s="390"/>
      <c r="R16" s="390"/>
      <c r="S16" s="390"/>
      <c r="T16" s="390"/>
      <c r="U16" s="390"/>
      <c r="V16" s="390"/>
      <c r="W16" s="390"/>
      <c r="X16" s="390"/>
      <c r="Y16" s="390"/>
      <c r="Z16" s="390"/>
    </row>
    <row r="17" spans="1:26" ht="14.25">
      <c r="A17" s="393"/>
      <c r="B17" s="58" t="s">
        <v>1079</v>
      </c>
      <c r="C17" s="587"/>
      <c r="D17" s="587"/>
      <c r="E17" s="587"/>
      <c r="F17" s="587"/>
      <c r="G17" s="587"/>
      <c r="H17" s="587"/>
      <c r="I17" s="590"/>
      <c r="J17" s="594"/>
      <c r="K17" s="390"/>
      <c r="L17" s="390"/>
      <c r="M17" s="390"/>
      <c r="N17" s="390"/>
      <c r="O17" s="390"/>
      <c r="P17" s="390"/>
      <c r="Q17" s="390"/>
      <c r="R17" s="390"/>
      <c r="S17" s="390"/>
      <c r="T17" s="390"/>
      <c r="U17" s="390"/>
      <c r="V17" s="390"/>
      <c r="W17" s="390"/>
      <c r="X17" s="390"/>
      <c r="Y17" s="390"/>
      <c r="Z17" s="390"/>
    </row>
    <row r="18" spans="1:26" ht="14.25">
      <c r="A18" s="393"/>
      <c r="B18" s="58" t="s">
        <v>1086</v>
      </c>
      <c r="C18" s="587"/>
      <c r="D18" s="587"/>
      <c r="E18" s="587"/>
      <c r="F18" s="587"/>
      <c r="G18" s="587"/>
      <c r="H18" s="587"/>
      <c r="I18" s="590"/>
      <c r="J18" s="594"/>
      <c r="K18" s="390"/>
      <c r="L18" s="390"/>
      <c r="M18" s="390"/>
      <c r="N18" s="390"/>
      <c r="O18" s="390"/>
      <c r="P18" s="390"/>
      <c r="Q18" s="390"/>
      <c r="R18" s="390"/>
      <c r="S18" s="390"/>
      <c r="T18" s="390"/>
      <c r="U18" s="390"/>
      <c r="V18" s="390"/>
      <c r="W18" s="390"/>
      <c r="X18" s="390"/>
      <c r="Y18" s="390"/>
      <c r="Z18" s="390"/>
    </row>
    <row r="19" spans="1:26" ht="14.25">
      <c r="A19" s="393"/>
      <c r="B19" s="58" t="s">
        <v>1210</v>
      </c>
      <c r="C19" s="587"/>
      <c r="D19" s="587"/>
      <c r="E19" s="587"/>
      <c r="F19" s="587"/>
      <c r="G19" s="587"/>
      <c r="H19" s="587"/>
      <c r="I19" s="590"/>
      <c r="J19" s="594"/>
      <c r="K19" s="390"/>
      <c r="L19" s="390"/>
      <c r="M19" s="390"/>
      <c r="N19" s="390"/>
      <c r="O19" s="390"/>
      <c r="P19" s="390"/>
      <c r="Q19" s="390"/>
      <c r="R19" s="390"/>
      <c r="S19" s="390"/>
      <c r="T19" s="390"/>
      <c r="U19" s="390"/>
      <c r="V19" s="390"/>
      <c r="W19" s="390"/>
      <c r="X19" s="390"/>
      <c r="Y19" s="390"/>
      <c r="Z19" s="390"/>
    </row>
    <row r="20" spans="1:26" ht="14.25">
      <c r="A20" s="393"/>
      <c r="B20" s="58" t="s">
        <v>1211</v>
      </c>
      <c r="C20" s="587"/>
      <c r="D20" s="587"/>
      <c r="E20" s="587"/>
      <c r="F20" s="587"/>
      <c r="G20" s="587"/>
      <c r="H20" s="587"/>
      <c r="I20" s="590"/>
      <c r="J20" s="594"/>
      <c r="K20" s="390"/>
      <c r="L20" s="390"/>
      <c r="M20" s="390"/>
      <c r="N20" s="390"/>
      <c r="O20" s="390"/>
      <c r="P20" s="390"/>
      <c r="Q20" s="390"/>
      <c r="R20" s="390"/>
      <c r="S20" s="390"/>
      <c r="T20" s="390"/>
      <c r="U20" s="390"/>
      <c r="V20" s="390"/>
      <c r="W20" s="390"/>
      <c r="X20" s="390"/>
      <c r="Y20" s="390"/>
      <c r="Z20" s="390"/>
    </row>
    <row r="21" spans="1:26" ht="14.25">
      <c r="A21" s="393"/>
      <c r="B21" s="58" t="s">
        <v>1212</v>
      </c>
      <c r="C21" s="587"/>
      <c r="D21" s="587"/>
      <c r="E21" s="587"/>
      <c r="F21" s="587"/>
      <c r="G21" s="587"/>
      <c r="H21" s="587"/>
      <c r="I21" s="590"/>
      <c r="J21" s="594"/>
      <c r="K21" s="390"/>
      <c r="L21" s="390"/>
      <c r="M21" s="390"/>
      <c r="N21" s="390"/>
      <c r="O21" s="390"/>
      <c r="P21" s="390"/>
      <c r="Q21" s="390"/>
      <c r="R21" s="390"/>
      <c r="S21" s="390"/>
      <c r="T21" s="390"/>
      <c r="U21" s="390"/>
      <c r="V21" s="390"/>
      <c r="W21" s="390"/>
      <c r="X21" s="390"/>
      <c r="Y21" s="390"/>
      <c r="Z21" s="390"/>
    </row>
    <row r="22" spans="1:26" s="12" customFormat="1" ht="14.25">
      <c r="A22" s="393"/>
      <c r="B22" s="58" t="s">
        <v>1105</v>
      </c>
      <c r="C22" s="587"/>
      <c r="D22" s="587"/>
      <c r="E22" s="587"/>
      <c r="F22" s="587"/>
      <c r="G22" s="587"/>
      <c r="H22" s="587"/>
      <c r="I22" s="590"/>
      <c r="J22" s="594"/>
      <c r="K22" s="390"/>
      <c r="L22" s="390"/>
      <c r="M22" s="390"/>
      <c r="N22" s="390"/>
      <c r="O22" s="390"/>
      <c r="P22" s="390"/>
      <c r="Q22" s="390"/>
      <c r="R22" s="390"/>
      <c r="S22" s="390"/>
      <c r="T22" s="390"/>
      <c r="U22" s="390"/>
      <c r="V22" s="390"/>
      <c r="W22" s="390"/>
      <c r="X22" s="390"/>
      <c r="Y22" s="390"/>
      <c r="Z22" s="390"/>
    </row>
    <row r="23" spans="1:26" s="12" customFormat="1" ht="14.25">
      <c r="A23" s="393"/>
      <c r="B23" s="58" t="s">
        <v>1112</v>
      </c>
      <c r="C23" s="587"/>
      <c r="D23" s="587"/>
      <c r="E23" s="587"/>
      <c r="F23" s="587"/>
      <c r="G23" s="587"/>
      <c r="H23" s="587"/>
      <c r="I23" s="590"/>
      <c r="J23" s="594"/>
      <c r="K23" s="390"/>
      <c r="L23" s="390"/>
      <c r="M23" s="390"/>
      <c r="N23" s="390"/>
      <c r="O23" s="390"/>
      <c r="P23" s="390"/>
      <c r="Q23" s="390"/>
      <c r="R23" s="390"/>
      <c r="S23" s="390"/>
      <c r="T23" s="390"/>
      <c r="U23" s="390"/>
      <c r="V23" s="390"/>
      <c r="W23" s="390"/>
      <c r="X23" s="390"/>
      <c r="Y23" s="390"/>
      <c r="Z23" s="390"/>
    </row>
    <row r="24" spans="1:26" s="12" customFormat="1" ht="15" customHeight="1" thickBot="1">
      <c r="A24" s="393"/>
      <c r="B24" s="58" t="s">
        <v>1213</v>
      </c>
      <c r="C24" s="588"/>
      <c r="D24" s="588"/>
      <c r="E24" s="588"/>
      <c r="F24" s="588"/>
      <c r="G24" s="588"/>
      <c r="H24" s="588"/>
      <c r="I24" s="591"/>
      <c r="J24" s="595"/>
      <c r="K24" s="390"/>
      <c r="L24" s="390"/>
      <c r="M24" s="390"/>
      <c r="N24" s="390"/>
      <c r="O24" s="390"/>
      <c r="P24" s="390"/>
      <c r="Q24" s="390"/>
      <c r="R24" s="390"/>
      <c r="S24" s="390"/>
      <c r="T24" s="390"/>
      <c r="U24" s="390"/>
      <c r="V24" s="390"/>
      <c r="W24" s="390"/>
      <c r="X24" s="390"/>
      <c r="Y24" s="390"/>
      <c r="Z24" s="390"/>
    </row>
    <row r="25" spans="1:26" s="12" customFormat="1" ht="15" customHeight="1">
      <c r="A25" s="393"/>
      <c r="B25" s="592" t="s">
        <v>1214</v>
      </c>
      <c r="C25" s="592"/>
      <c r="D25" s="592"/>
      <c r="E25" s="592"/>
      <c r="F25" s="592"/>
      <c r="G25" s="592"/>
      <c r="H25" s="592"/>
      <c r="I25" s="592"/>
      <c r="J25" s="592"/>
      <c r="K25" s="390"/>
      <c r="L25" s="390"/>
      <c r="M25" s="390"/>
      <c r="N25" s="390"/>
      <c r="O25" s="390"/>
      <c r="P25" s="390"/>
      <c r="Q25" s="390"/>
      <c r="R25" s="390"/>
      <c r="S25" s="390"/>
      <c r="T25" s="390"/>
      <c r="U25" s="390"/>
      <c r="V25" s="390"/>
      <c r="W25" s="390"/>
      <c r="X25" s="390"/>
      <c r="Y25" s="390"/>
      <c r="Z25" s="390"/>
    </row>
    <row r="26" spans="1:26" s="12" customFormat="1" ht="15" customHeight="1">
      <c r="A26" s="393"/>
      <c r="B26" s="393"/>
      <c r="C26" s="393"/>
      <c r="D26" s="393"/>
      <c r="E26" s="393"/>
      <c r="F26" s="393"/>
      <c r="G26" s="390"/>
      <c r="H26" s="390"/>
      <c r="I26" s="390"/>
      <c r="J26" s="390"/>
      <c r="K26" s="390"/>
      <c r="L26" s="390"/>
      <c r="M26" s="390"/>
      <c r="N26" s="390"/>
      <c r="O26" s="390"/>
      <c r="P26" s="390"/>
      <c r="Q26" s="390"/>
      <c r="R26" s="390"/>
      <c r="S26" s="390"/>
      <c r="T26" s="390"/>
      <c r="U26" s="390"/>
      <c r="V26" s="390"/>
      <c r="W26" s="390"/>
      <c r="X26" s="390"/>
      <c r="Y26" s="390"/>
      <c r="Z26" s="390"/>
    </row>
    <row r="27" spans="1:26" s="12" customFormat="1" ht="15" customHeight="1" thickBot="1">
      <c r="A27" s="393"/>
      <c r="B27" s="122" t="s">
        <v>229</v>
      </c>
      <c r="C27" s="122"/>
      <c r="D27" s="109"/>
      <c r="E27" s="109"/>
      <c r="F27" s="109"/>
      <c r="G27" s="109"/>
      <c r="H27" s="109"/>
      <c r="I27" s="109"/>
      <c r="J27" s="390"/>
      <c r="K27" s="390"/>
      <c r="L27" s="390"/>
      <c r="M27" s="390"/>
      <c r="N27" s="390"/>
      <c r="O27" s="390"/>
      <c r="P27" s="390"/>
      <c r="Q27" s="390"/>
      <c r="R27" s="390"/>
      <c r="S27" s="390"/>
      <c r="T27" s="390"/>
      <c r="U27" s="390"/>
      <c r="V27" s="390"/>
      <c r="W27" s="390"/>
      <c r="X27" s="390"/>
      <c r="Y27" s="390"/>
      <c r="Z27" s="390"/>
    </row>
    <row r="28" spans="1:26" s="12" customFormat="1" ht="42.4" customHeight="1" thickBot="1">
      <c r="A28" s="393"/>
      <c r="B28" s="115" t="s">
        <v>228</v>
      </c>
      <c r="C28" s="110" t="s">
        <v>255</v>
      </c>
      <c r="D28" s="110" t="s">
        <v>256</v>
      </c>
      <c r="E28" s="110" t="s">
        <v>257</v>
      </c>
      <c r="F28" s="110" t="s">
        <v>258</v>
      </c>
      <c r="G28" s="110" t="s">
        <v>259</v>
      </c>
      <c r="H28" s="110" t="s">
        <v>260</v>
      </c>
      <c r="I28" s="176" t="s">
        <v>261</v>
      </c>
      <c r="J28" s="390"/>
      <c r="K28" s="390"/>
      <c r="L28" s="390"/>
      <c r="M28" s="390"/>
      <c r="N28" s="390"/>
      <c r="O28" s="390"/>
      <c r="P28" s="390"/>
      <c r="Q28" s="390"/>
      <c r="R28" s="390"/>
      <c r="S28" s="390"/>
      <c r="T28" s="390"/>
      <c r="U28" s="390"/>
      <c r="V28" s="390"/>
      <c r="W28" s="390"/>
      <c r="X28" s="390"/>
      <c r="Y28" s="390"/>
      <c r="Z28" s="390"/>
    </row>
    <row r="29" spans="1:26" s="12" customFormat="1" ht="262.14999999999998" customHeight="1">
      <c r="A29" s="393"/>
      <c r="B29" s="74" t="s">
        <v>1215</v>
      </c>
      <c r="C29" s="438" t="s">
        <v>1216</v>
      </c>
      <c r="D29" s="438" t="s">
        <v>1217</v>
      </c>
      <c r="E29" s="438" t="s">
        <v>1218</v>
      </c>
      <c r="F29" s="438" t="s">
        <v>1218</v>
      </c>
      <c r="G29" s="438" t="s">
        <v>1218</v>
      </c>
      <c r="H29" s="439" t="s">
        <v>1218</v>
      </c>
      <c r="I29" s="440"/>
      <c r="J29" s="390"/>
      <c r="K29" s="390"/>
      <c r="L29" s="390"/>
      <c r="M29" s="390"/>
      <c r="N29" s="390"/>
      <c r="O29" s="390"/>
      <c r="P29" s="390"/>
      <c r="Q29" s="390"/>
      <c r="R29" s="390"/>
      <c r="S29" s="390"/>
      <c r="T29" s="390"/>
      <c r="U29" s="390"/>
      <c r="V29" s="390"/>
      <c r="W29" s="390"/>
      <c r="X29" s="390"/>
      <c r="Y29" s="390"/>
      <c r="Z29" s="390"/>
    </row>
    <row r="30" spans="1:26" s="12" customFormat="1" ht="90.75" customHeight="1">
      <c r="A30" s="393"/>
      <c r="B30" s="78" t="s">
        <v>1219</v>
      </c>
      <c r="C30" s="441" t="s">
        <v>1220</v>
      </c>
      <c r="D30" s="441" t="s">
        <v>747</v>
      </c>
      <c r="E30" s="441" t="s">
        <v>1221</v>
      </c>
      <c r="F30" s="441" t="s">
        <v>1221</v>
      </c>
      <c r="G30" s="441" t="s">
        <v>1221</v>
      </c>
      <c r="H30" s="442" t="s">
        <v>1221</v>
      </c>
      <c r="I30" s="440"/>
      <c r="J30" s="390"/>
      <c r="K30" s="390"/>
      <c r="L30" s="390"/>
      <c r="M30" s="390"/>
      <c r="N30" s="390"/>
      <c r="O30" s="390"/>
      <c r="P30" s="390"/>
      <c r="Q30" s="390"/>
      <c r="R30" s="390"/>
      <c r="S30" s="390"/>
      <c r="T30" s="390"/>
      <c r="U30" s="390"/>
      <c r="V30" s="390"/>
      <c r="W30" s="390"/>
      <c r="X30" s="390"/>
      <c r="Y30" s="390"/>
      <c r="Z30" s="390"/>
    </row>
    <row r="31" spans="1:26" s="12" customFormat="1" ht="14.65" thickBot="1">
      <c r="A31" s="393"/>
      <c r="B31" s="59"/>
      <c r="C31" s="443"/>
      <c r="D31" s="393"/>
      <c r="E31" s="393"/>
      <c r="F31" s="393"/>
      <c r="G31" s="390"/>
      <c r="H31" s="394"/>
      <c r="I31" s="390"/>
      <c r="J31" s="390"/>
      <c r="K31" s="390"/>
      <c r="L31" s="390"/>
      <c r="M31" s="390"/>
      <c r="N31" s="390"/>
      <c r="O31" s="390"/>
      <c r="P31" s="390"/>
      <c r="Q31" s="390"/>
      <c r="R31" s="390"/>
      <c r="S31" s="390"/>
      <c r="T31" s="390"/>
      <c r="U31" s="390"/>
      <c r="V31" s="390"/>
      <c r="W31" s="390"/>
      <c r="X31" s="390"/>
      <c r="Y31" s="390"/>
      <c r="Z31" s="390"/>
    </row>
    <row r="32" spans="1:26" s="12" customFormat="1" ht="18.600000000000001" customHeight="1" thickBot="1">
      <c r="A32" s="393"/>
      <c r="B32" s="122" t="s">
        <v>232</v>
      </c>
      <c r="C32" s="122"/>
      <c r="D32" s="122"/>
      <c r="E32" s="109"/>
      <c r="F32" s="109"/>
      <c r="G32" s="109"/>
      <c r="H32" s="109"/>
      <c r="I32" s="296"/>
      <c r="J32" s="311"/>
      <c r="K32" s="390"/>
      <c r="L32" s="390"/>
      <c r="M32" s="390"/>
      <c r="N32" s="390"/>
      <c r="O32" s="390"/>
      <c r="P32" s="390"/>
      <c r="Q32" s="390"/>
      <c r="R32" s="390"/>
      <c r="S32" s="390"/>
      <c r="T32" s="390"/>
      <c r="U32" s="390"/>
      <c r="V32" s="390"/>
      <c r="W32" s="390"/>
      <c r="X32" s="390"/>
      <c r="Y32" s="390"/>
      <c r="Z32" s="390"/>
    </row>
    <row r="33" spans="1:26" s="12" customFormat="1" ht="32.1" customHeight="1" thickBot="1">
      <c r="A33" s="393"/>
      <c r="B33" s="115" t="s">
        <v>231</v>
      </c>
      <c r="C33" s="110" t="s">
        <v>255</v>
      </c>
      <c r="D33" s="110" t="s">
        <v>256</v>
      </c>
      <c r="E33" s="110" t="s">
        <v>257</v>
      </c>
      <c r="F33" s="110" t="s">
        <v>258</v>
      </c>
      <c r="G33" s="110" t="s">
        <v>259</v>
      </c>
      <c r="H33" s="110" t="s">
        <v>260</v>
      </c>
      <c r="I33" s="176" t="s">
        <v>261</v>
      </c>
      <c r="J33" s="177" t="s">
        <v>321</v>
      </c>
      <c r="K33" s="390"/>
      <c r="L33" s="390"/>
      <c r="M33" s="390"/>
      <c r="N33" s="390"/>
      <c r="O33" s="390"/>
      <c r="P33" s="390"/>
      <c r="Q33" s="390"/>
      <c r="R33" s="390"/>
      <c r="S33" s="390"/>
      <c r="T33" s="390"/>
      <c r="U33" s="390"/>
      <c r="V33" s="390"/>
      <c r="W33" s="390"/>
      <c r="X33" s="390"/>
      <c r="Y33" s="390"/>
      <c r="Z33" s="390"/>
    </row>
    <row r="34" spans="1:26" s="12" customFormat="1" ht="48" customHeight="1">
      <c r="A34" s="393"/>
      <c r="B34" s="197" t="s">
        <v>1222</v>
      </c>
      <c r="C34" s="444"/>
      <c r="D34" s="444"/>
      <c r="E34" s="444"/>
      <c r="F34" s="444"/>
      <c r="G34" s="444"/>
      <c r="H34" s="444"/>
      <c r="I34" s="445"/>
      <c r="J34" s="446"/>
      <c r="K34" s="390"/>
      <c r="L34" s="390"/>
      <c r="M34" s="390"/>
      <c r="N34" s="390"/>
      <c r="O34" s="390"/>
      <c r="P34" s="390"/>
      <c r="Q34" s="390"/>
      <c r="R34" s="390"/>
      <c r="S34" s="390"/>
      <c r="T34" s="390"/>
      <c r="U34" s="390"/>
      <c r="V34" s="390"/>
      <c r="W34" s="390"/>
      <c r="X34" s="390"/>
      <c r="Y34" s="390"/>
      <c r="Z34" s="390"/>
    </row>
    <row r="35" spans="1:26" s="12" customFormat="1" ht="15" customHeight="1">
      <c r="A35" s="393"/>
      <c r="B35" s="198" t="s">
        <v>348</v>
      </c>
      <c r="C35" s="407">
        <v>0.08</v>
      </c>
      <c r="D35" s="407">
        <v>0.04</v>
      </c>
      <c r="E35" s="407">
        <v>0.16</v>
      </c>
      <c r="F35" s="407">
        <v>0.14000000000000001</v>
      </c>
      <c r="G35" s="407">
        <v>0</v>
      </c>
      <c r="H35" s="407">
        <v>0.75</v>
      </c>
      <c r="I35" s="350">
        <v>0.13</v>
      </c>
      <c r="J35" s="312">
        <v>0.64037854889589907</v>
      </c>
      <c r="K35" s="390"/>
      <c r="L35" s="390"/>
      <c r="M35" s="390"/>
      <c r="N35" s="390"/>
      <c r="O35" s="390"/>
      <c r="P35" s="390"/>
      <c r="Q35" s="390"/>
      <c r="R35" s="390"/>
      <c r="S35" s="390"/>
      <c r="T35" s="390"/>
      <c r="U35" s="390"/>
      <c r="V35" s="390"/>
      <c r="W35" s="390"/>
      <c r="X35" s="390"/>
      <c r="Y35" s="390"/>
      <c r="Z35" s="390"/>
    </row>
    <row r="36" spans="1:26" s="12" customFormat="1" ht="15" customHeight="1">
      <c r="A36" s="393"/>
      <c r="B36" s="118" t="s">
        <v>349</v>
      </c>
      <c r="C36" s="407">
        <v>0.03</v>
      </c>
      <c r="D36" s="407">
        <v>0.02</v>
      </c>
      <c r="E36" s="407">
        <v>0.15</v>
      </c>
      <c r="F36" s="407">
        <v>0.13</v>
      </c>
      <c r="G36" s="407">
        <v>0</v>
      </c>
      <c r="H36" s="407">
        <v>1</v>
      </c>
      <c r="I36" s="350">
        <v>0.11</v>
      </c>
      <c r="J36" s="312">
        <v>0.31696726786907148</v>
      </c>
      <c r="K36" s="390"/>
      <c r="L36" s="390"/>
      <c r="M36" s="390"/>
      <c r="N36" s="390"/>
      <c r="O36" s="390"/>
      <c r="P36" s="390"/>
      <c r="Q36" s="390"/>
      <c r="R36" s="390"/>
      <c r="S36" s="390"/>
      <c r="T36" s="390"/>
      <c r="U36" s="390"/>
      <c r="V36" s="390"/>
      <c r="W36" s="390"/>
      <c r="X36" s="390"/>
      <c r="Y36" s="390"/>
      <c r="Z36" s="390"/>
    </row>
    <row r="37" spans="1:26" s="12" customFormat="1" ht="14.25">
      <c r="A37" s="393"/>
      <c r="B37" s="118" t="s">
        <v>350</v>
      </c>
      <c r="C37" s="447" t="s">
        <v>322</v>
      </c>
      <c r="D37" s="447" t="s">
        <v>322</v>
      </c>
      <c r="E37" s="447" t="s">
        <v>322</v>
      </c>
      <c r="F37" s="447" t="s">
        <v>322</v>
      </c>
      <c r="G37" s="447" t="s">
        <v>322</v>
      </c>
      <c r="H37" s="447" t="s">
        <v>322</v>
      </c>
      <c r="I37" s="313" t="s">
        <v>322</v>
      </c>
      <c r="J37" s="314" t="s">
        <v>322</v>
      </c>
      <c r="K37" s="390"/>
      <c r="L37" s="390"/>
      <c r="M37" s="390"/>
      <c r="N37" s="390"/>
      <c r="O37" s="390"/>
      <c r="P37" s="390"/>
      <c r="Q37" s="390"/>
      <c r="R37" s="390"/>
      <c r="S37" s="390"/>
      <c r="T37" s="390"/>
      <c r="U37" s="390"/>
      <c r="V37" s="390"/>
      <c r="W37" s="390"/>
      <c r="X37" s="390"/>
      <c r="Y37" s="390"/>
      <c r="Z37" s="390"/>
    </row>
    <row r="38" spans="1:26" s="12" customFormat="1" ht="15" customHeight="1">
      <c r="A38" s="393"/>
      <c r="B38" s="119" t="s">
        <v>1079</v>
      </c>
      <c r="C38" s="447" t="s">
        <v>322</v>
      </c>
      <c r="D38" s="447" t="s">
        <v>322</v>
      </c>
      <c r="E38" s="447" t="s">
        <v>322</v>
      </c>
      <c r="F38" s="447" t="s">
        <v>322</v>
      </c>
      <c r="G38" s="447" t="s">
        <v>322</v>
      </c>
      <c r="H38" s="447" t="s">
        <v>322</v>
      </c>
      <c r="I38" s="313" t="s">
        <v>322</v>
      </c>
      <c r="J38" s="312">
        <v>0</v>
      </c>
      <c r="K38" s="390"/>
      <c r="L38" s="390"/>
      <c r="M38" s="390"/>
      <c r="N38" s="390"/>
      <c r="O38" s="390"/>
      <c r="P38" s="390"/>
      <c r="Q38" s="390"/>
      <c r="R38" s="390"/>
      <c r="S38" s="390"/>
      <c r="T38" s="390"/>
      <c r="U38" s="390"/>
      <c r="V38" s="390"/>
      <c r="W38" s="390"/>
      <c r="X38" s="390"/>
      <c r="Y38" s="390"/>
      <c r="Z38" s="390"/>
    </row>
    <row r="39" spans="1:26" s="12" customFormat="1" ht="14.25">
      <c r="A39" s="393"/>
      <c r="B39" s="118" t="s">
        <v>1086</v>
      </c>
      <c r="C39" s="447" t="s">
        <v>322</v>
      </c>
      <c r="D39" s="447" t="s">
        <v>322</v>
      </c>
      <c r="E39" s="447" t="s">
        <v>322</v>
      </c>
      <c r="F39" s="447" t="s">
        <v>322</v>
      </c>
      <c r="G39" s="447" t="s">
        <v>322</v>
      </c>
      <c r="H39" s="447" t="s">
        <v>322</v>
      </c>
      <c r="I39" s="313" t="s">
        <v>322</v>
      </c>
      <c r="J39" s="314" t="s">
        <v>322</v>
      </c>
      <c r="K39" s="390"/>
      <c r="L39" s="390"/>
      <c r="M39" s="390"/>
      <c r="N39" s="390"/>
      <c r="O39" s="390"/>
      <c r="P39" s="390"/>
      <c r="Q39" s="390"/>
      <c r="R39" s="390"/>
      <c r="S39" s="390"/>
      <c r="T39" s="390"/>
      <c r="U39" s="390"/>
      <c r="V39" s="390"/>
      <c r="W39" s="390"/>
      <c r="X39" s="390"/>
      <c r="Y39" s="390"/>
      <c r="Z39" s="390"/>
    </row>
    <row r="40" spans="1:26" s="12" customFormat="1" ht="14.25">
      <c r="A40" s="393"/>
      <c r="B40" s="116" t="s">
        <v>1210</v>
      </c>
      <c r="C40" s="447" t="s">
        <v>322</v>
      </c>
      <c r="D40" s="447" t="s">
        <v>322</v>
      </c>
      <c r="E40" s="447" t="s">
        <v>322</v>
      </c>
      <c r="F40" s="447" t="s">
        <v>322</v>
      </c>
      <c r="G40" s="447" t="s">
        <v>322</v>
      </c>
      <c r="H40" s="447" t="s">
        <v>322</v>
      </c>
      <c r="I40" s="313" t="s">
        <v>322</v>
      </c>
      <c r="J40" s="314" t="s">
        <v>322</v>
      </c>
      <c r="K40" s="390"/>
      <c r="L40" s="390"/>
      <c r="M40" s="390"/>
      <c r="N40" s="390"/>
      <c r="O40" s="390"/>
      <c r="P40" s="390"/>
      <c r="Q40" s="390"/>
      <c r="R40" s="390"/>
      <c r="S40" s="390"/>
      <c r="T40" s="390"/>
      <c r="U40" s="390"/>
      <c r="V40" s="390"/>
      <c r="W40" s="390"/>
      <c r="X40" s="390"/>
      <c r="Y40" s="390"/>
      <c r="Z40" s="390"/>
    </row>
    <row r="41" spans="1:26" s="12" customFormat="1" ht="14.25">
      <c r="A41" s="393"/>
      <c r="B41" s="117" t="s">
        <v>1211</v>
      </c>
      <c r="C41" s="447" t="s">
        <v>322</v>
      </c>
      <c r="D41" s="447" t="s">
        <v>322</v>
      </c>
      <c r="E41" s="447" t="s">
        <v>322</v>
      </c>
      <c r="F41" s="447" t="s">
        <v>322</v>
      </c>
      <c r="G41" s="447" t="s">
        <v>322</v>
      </c>
      <c r="H41" s="447" t="s">
        <v>322</v>
      </c>
      <c r="I41" s="313" t="s">
        <v>322</v>
      </c>
      <c r="J41" s="314">
        <v>0.86263736263736268</v>
      </c>
      <c r="K41" s="390"/>
      <c r="L41" s="390"/>
      <c r="M41" s="390"/>
      <c r="N41" s="390"/>
      <c r="O41" s="390"/>
      <c r="P41" s="390"/>
      <c r="Q41" s="390"/>
      <c r="R41" s="390"/>
      <c r="S41" s="390"/>
      <c r="T41" s="390"/>
      <c r="U41" s="390"/>
      <c r="V41" s="390"/>
      <c r="W41" s="390"/>
      <c r="X41" s="390"/>
      <c r="Y41" s="390"/>
      <c r="Z41" s="390"/>
    </row>
    <row r="42" spans="1:26" s="12" customFormat="1" ht="14.25">
      <c r="A42" s="393"/>
      <c r="B42" s="117" t="s">
        <v>1212</v>
      </c>
      <c r="C42" s="447" t="s">
        <v>322</v>
      </c>
      <c r="D42" s="447" t="s">
        <v>322</v>
      </c>
      <c r="E42" s="447" t="s">
        <v>322</v>
      </c>
      <c r="F42" s="447" t="s">
        <v>322</v>
      </c>
      <c r="G42" s="447" t="s">
        <v>322</v>
      </c>
      <c r="H42" s="447" t="s">
        <v>322</v>
      </c>
      <c r="I42" s="313" t="s">
        <v>322</v>
      </c>
      <c r="J42" s="314" t="s">
        <v>322</v>
      </c>
      <c r="K42" s="390"/>
      <c r="L42" s="390"/>
      <c r="M42" s="390"/>
      <c r="N42" s="390"/>
      <c r="O42" s="390"/>
      <c r="P42" s="390"/>
      <c r="Q42" s="390"/>
      <c r="R42" s="390"/>
      <c r="S42" s="390"/>
      <c r="T42" s="390"/>
      <c r="U42" s="390"/>
      <c r="V42" s="390"/>
      <c r="W42" s="390"/>
      <c r="X42" s="390"/>
      <c r="Y42" s="390"/>
      <c r="Z42" s="390"/>
    </row>
    <row r="43" spans="1:26" s="12" customFormat="1" ht="14.25">
      <c r="A43" s="393"/>
      <c r="B43" s="117" t="s">
        <v>1105</v>
      </c>
      <c r="C43" s="447" t="s">
        <v>322</v>
      </c>
      <c r="D43" s="447" t="s">
        <v>322</v>
      </c>
      <c r="E43" s="447">
        <v>0.55000000000000004</v>
      </c>
      <c r="F43" s="447">
        <v>0.73</v>
      </c>
      <c r="G43" s="447">
        <v>0.35</v>
      </c>
      <c r="H43" s="447">
        <v>0.65</v>
      </c>
      <c r="I43" s="313">
        <v>0.54</v>
      </c>
      <c r="J43" s="314">
        <v>0.65238879736408562</v>
      </c>
      <c r="K43" s="390"/>
      <c r="L43" s="390"/>
      <c r="M43" s="390"/>
      <c r="N43" s="390"/>
      <c r="O43" s="390"/>
      <c r="P43" s="390"/>
      <c r="Q43" s="390"/>
      <c r="R43" s="390"/>
      <c r="S43" s="390"/>
      <c r="T43" s="390"/>
      <c r="U43" s="390"/>
      <c r="V43" s="390"/>
      <c r="W43" s="390"/>
      <c r="X43" s="390"/>
      <c r="Y43" s="390"/>
      <c r="Z43" s="390"/>
    </row>
    <row r="44" spans="1:26" s="12" customFormat="1" ht="14.25">
      <c r="A44" s="393"/>
      <c r="B44" s="117" t="s">
        <v>1112</v>
      </c>
      <c r="C44" s="447" t="s">
        <v>322</v>
      </c>
      <c r="D44" s="447">
        <v>0.02</v>
      </c>
      <c r="E44" s="447" t="s">
        <v>322</v>
      </c>
      <c r="F44" s="447" t="s">
        <v>322</v>
      </c>
      <c r="G44" s="447" t="s">
        <v>322</v>
      </c>
      <c r="H44" s="447" t="s">
        <v>322</v>
      </c>
      <c r="I44" s="313">
        <v>0.06</v>
      </c>
      <c r="J44" s="314">
        <v>0.65600000000000003</v>
      </c>
      <c r="K44" s="390"/>
      <c r="L44" s="390"/>
      <c r="M44" s="390"/>
      <c r="N44" s="390"/>
      <c r="O44" s="390"/>
      <c r="P44" s="390"/>
      <c r="Q44" s="390"/>
      <c r="R44" s="390"/>
      <c r="S44" s="390"/>
      <c r="T44" s="390"/>
      <c r="U44" s="390"/>
      <c r="V44" s="390"/>
      <c r="W44" s="390"/>
      <c r="X44" s="390"/>
      <c r="Y44" s="390"/>
      <c r="Z44" s="390"/>
    </row>
    <row r="45" spans="1:26" s="12" customFormat="1" ht="14.65" thickBot="1">
      <c r="A45" s="393"/>
      <c r="B45" s="117" t="s">
        <v>1213</v>
      </c>
      <c r="C45" s="447" t="s">
        <v>322</v>
      </c>
      <c r="D45" s="447">
        <v>1</v>
      </c>
      <c r="E45" s="447" t="s">
        <v>322</v>
      </c>
      <c r="F45" s="447" t="s">
        <v>322</v>
      </c>
      <c r="G45" s="447" t="s">
        <v>322</v>
      </c>
      <c r="H45" s="447" t="s">
        <v>322</v>
      </c>
      <c r="I45" s="315">
        <v>1</v>
      </c>
      <c r="J45" s="316">
        <v>1</v>
      </c>
      <c r="K45" s="390"/>
      <c r="L45" s="390"/>
      <c r="M45" s="390"/>
      <c r="N45" s="390"/>
      <c r="O45" s="390"/>
      <c r="P45" s="390"/>
      <c r="Q45" s="390"/>
      <c r="R45" s="390"/>
      <c r="S45" s="390"/>
      <c r="T45" s="390"/>
      <c r="U45" s="390"/>
      <c r="V45" s="390"/>
      <c r="W45" s="390"/>
      <c r="X45" s="390"/>
      <c r="Y45" s="390"/>
      <c r="Z45" s="390"/>
    </row>
    <row r="46" spans="1:26" s="12" customFormat="1" ht="15" customHeight="1">
      <c r="A46" s="393"/>
      <c r="B46" s="577" t="s">
        <v>1223</v>
      </c>
      <c r="C46" s="577"/>
      <c r="D46" s="577"/>
      <c r="E46" s="577"/>
      <c r="F46" s="577"/>
      <c r="G46" s="577"/>
      <c r="H46" s="577"/>
      <c r="I46" s="577"/>
      <c r="J46" s="577"/>
      <c r="K46" s="390"/>
      <c r="L46" s="390"/>
      <c r="M46" s="390"/>
      <c r="N46" s="390"/>
      <c r="O46" s="390"/>
      <c r="P46" s="390"/>
      <c r="Q46" s="390"/>
      <c r="R46" s="390"/>
      <c r="S46" s="390"/>
      <c r="T46" s="390"/>
      <c r="U46" s="390"/>
      <c r="V46" s="390"/>
      <c r="W46" s="390"/>
      <c r="X46" s="390"/>
      <c r="Y46" s="390"/>
      <c r="Z46" s="390"/>
    </row>
    <row r="47" spans="1:26" s="12" customFormat="1" ht="15" customHeight="1" thickBot="1">
      <c r="A47" s="393"/>
      <c r="B47" s="170"/>
      <c r="C47" s="170"/>
      <c r="D47" s="170"/>
      <c r="E47" s="170"/>
      <c r="F47" s="170"/>
      <c r="G47" s="170"/>
      <c r="H47" s="170"/>
      <c r="I47" s="170"/>
      <c r="J47" s="170"/>
      <c r="K47" s="390"/>
      <c r="L47" s="390"/>
      <c r="M47" s="390"/>
      <c r="N47" s="390"/>
      <c r="O47" s="390"/>
      <c r="P47" s="390"/>
      <c r="Q47" s="390"/>
      <c r="R47" s="390"/>
      <c r="S47" s="390"/>
      <c r="T47" s="390"/>
      <c r="U47" s="390"/>
      <c r="V47" s="390"/>
      <c r="W47" s="390"/>
      <c r="X47" s="390"/>
      <c r="Y47" s="390"/>
      <c r="Z47" s="390"/>
    </row>
    <row r="48" spans="1:26" ht="18.399999999999999" thickBot="1">
      <c r="A48" s="390"/>
      <c r="B48" s="122" t="s">
        <v>1224</v>
      </c>
      <c r="C48" s="122"/>
      <c r="D48" s="122"/>
      <c r="E48" s="109"/>
      <c r="F48" s="109"/>
      <c r="G48" s="109"/>
      <c r="H48" s="109"/>
      <c r="I48" s="296"/>
      <c r="J48" s="311"/>
      <c r="K48" s="390"/>
      <c r="L48" s="390"/>
      <c r="M48" s="390"/>
      <c r="N48" s="390"/>
      <c r="O48" s="390"/>
      <c r="P48" s="390"/>
      <c r="Q48" s="390"/>
      <c r="R48" s="390"/>
      <c r="S48" s="390"/>
      <c r="T48" s="390"/>
      <c r="U48" s="390"/>
      <c r="V48" s="390"/>
      <c r="W48" s="390"/>
      <c r="X48" s="390"/>
      <c r="Y48" s="390"/>
      <c r="Z48" s="390"/>
    </row>
    <row r="49" spans="1:26" ht="37.5" customHeight="1" thickBot="1">
      <c r="A49" s="390"/>
      <c r="B49" s="115" t="s">
        <v>1225</v>
      </c>
      <c r="C49" s="110" t="s">
        <v>255</v>
      </c>
      <c r="D49" s="110" t="s">
        <v>256</v>
      </c>
      <c r="E49" s="110" t="s">
        <v>257</v>
      </c>
      <c r="F49" s="110" t="s">
        <v>258</v>
      </c>
      <c r="G49" s="110" t="s">
        <v>259</v>
      </c>
      <c r="H49" s="110" t="s">
        <v>260</v>
      </c>
      <c r="I49" s="176" t="s">
        <v>261</v>
      </c>
      <c r="J49" s="177" t="s">
        <v>321</v>
      </c>
      <c r="K49" s="390"/>
      <c r="L49" s="390"/>
      <c r="M49" s="390"/>
      <c r="N49" s="390"/>
      <c r="O49" s="390"/>
      <c r="P49" s="390"/>
      <c r="Q49" s="390"/>
      <c r="R49" s="390"/>
      <c r="S49" s="390"/>
      <c r="T49" s="390"/>
      <c r="U49" s="390"/>
      <c r="V49" s="390"/>
      <c r="W49" s="390"/>
      <c r="X49" s="390"/>
      <c r="Y49" s="390"/>
      <c r="Z49" s="390"/>
    </row>
    <row r="50" spans="1:26" ht="14.25">
      <c r="A50" s="390"/>
      <c r="B50" s="60"/>
      <c r="C50" s="84" t="s">
        <v>1078</v>
      </c>
      <c r="D50" s="84" t="s">
        <v>1078</v>
      </c>
      <c r="E50" s="84" t="s">
        <v>1078</v>
      </c>
      <c r="F50" s="84" t="s">
        <v>1078</v>
      </c>
      <c r="G50" s="84" t="s">
        <v>1078</v>
      </c>
      <c r="H50" s="84" t="s">
        <v>1078</v>
      </c>
      <c r="I50" s="317" t="s">
        <v>1078</v>
      </c>
      <c r="J50" s="318" t="s">
        <v>1078</v>
      </c>
      <c r="K50" s="390"/>
      <c r="L50" s="390"/>
      <c r="M50" s="390"/>
      <c r="N50" s="390"/>
      <c r="O50" s="390"/>
      <c r="P50" s="390"/>
      <c r="Q50" s="390"/>
      <c r="R50" s="390"/>
      <c r="S50" s="390"/>
      <c r="T50" s="390"/>
      <c r="U50" s="390"/>
      <c r="V50" s="390"/>
      <c r="W50" s="390"/>
      <c r="X50" s="390"/>
      <c r="Y50" s="390"/>
      <c r="Z50" s="390"/>
    </row>
    <row r="51" spans="1:26" ht="14.25" customHeight="1">
      <c r="A51" s="390"/>
      <c r="B51" s="45" t="s">
        <v>1226</v>
      </c>
      <c r="C51" s="397" t="s">
        <v>1227</v>
      </c>
      <c r="D51" s="448" t="s">
        <v>1228</v>
      </c>
      <c r="E51" s="448" t="s">
        <v>1229</v>
      </c>
      <c r="F51" s="448" t="s">
        <v>1230</v>
      </c>
      <c r="G51" s="448" t="s">
        <v>1231</v>
      </c>
      <c r="H51" s="448" t="s">
        <v>1232</v>
      </c>
      <c r="I51" s="319" t="s">
        <v>1233</v>
      </c>
      <c r="J51" s="320" t="s">
        <v>1234</v>
      </c>
      <c r="K51" s="390"/>
      <c r="L51" s="390"/>
      <c r="M51" s="390"/>
      <c r="N51" s="390"/>
      <c r="O51" s="390"/>
      <c r="P51" s="390"/>
      <c r="Q51" s="390"/>
      <c r="R51" s="390"/>
      <c r="S51" s="390"/>
      <c r="T51" s="390"/>
      <c r="U51" s="390"/>
      <c r="V51" s="390"/>
      <c r="W51" s="390"/>
      <c r="X51" s="390"/>
      <c r="Y51" s="390"/>
      <c r="Z51" s="390"/>
    </row>
    <row r="52" spans="1:26" ht="14.25" customHeight="1">
      <c r="A52" s="390"/>
      <c r="B52" s="61" t="s">
        <v>1235</v>
      </c>
      <c r="C52" s="397" t="s">
        <v>1236</v>
      </c>
      <c r="D52" s="449" t="s">
        <v>1237</v>
      </c>
      <c r="E52" s="422" t="s">
        <v>1238</v>
      </c>
      <c r="F52" s="450" t="s">
        <v>1239</v>
      </c>
      <c r="G52" s="422" t="s">
        <v>1240</v>
      </c>
      <c r="H52" s="422">
        <v>0</v>
      </c>
      <c r="I52" s="321" t="s">
        <v>1241</v>
      </c>
      <c r="J52" s="322" t="s">
        <v>1242</v>
      </c>
      <c r="K52" s="390"/>
      <c r="L52" s="390"/>
      <c r="M52" s="390"/>
      <c r="N52" s="390"/>
      <c r="O52" s="390"/>
      <c r="P52" s="390"/>
      <c r="Q52" s="390"/>
      <c r="R52" s="390"/>
      <c r="S52" s="390"/>
      <c r="T52" s="390"/>
      <c r="U52" s="390"/>
      <c r="V52" s="390"/>
      <c r="W52" s="390"/>
      <c r="X52" s="390"/>
      <c r="Y52" s="390"/>
      <c r="Z52" s="390"/>
    </row>
    <row r="53" spans="1:26" ht="14.25" customHeight="1">
      <c r="A53" s="390"/>
      <c r="B53" s="61" t="s">
        <v>1243</v>
      </c>
      <c r="C53" s="397" t="s">
        <v>1244</v>
      </c>
      <c r="D53" s="448" t="s">
        <v>1245</v>
      </c>
      <c r="E53" s="451" t="s">
        <v>1246</v>
      </c>
      <c r="F53" s="450" t="s">
        <v>1247</v>
      </c>
      <c r="G53" s="451" t="s">
        <v>1248</v>
      </c>
      <c r="H53" s="451" t="s">
        <v>1232</v>
      </c>
      <c r="I53" s="319" t="s">
        <v>1249</v>
      </c>
      <c r="J53" s="320" t="s">
        <v>1250</v>
      </c>
      <c r="K53" s="390"/>
      <c r="L53" s="390"/>
      <c r="M53" s="390"/>
      <c r="N53" s="390"/>
      <c r="O53" s="390"/>
      <c r="P53" s="390"/>
      <c r="Q53" s="390"/>
      <c r="R53" s="390"/>
      <c r="S53" s="390"/>
      <c r="T53" s="390"/>
      <c r="U53" s="390"/>
      <c r="V53" s="390"/>
      <c r="W53" s="390"/>
      <c r="X53" s="390"/>
      <c r="Y53" s="390"/>
      <c r="Z53" s="390"/>
    </row>
    <row r="54" spans="1:26" ht="14.25" customHeight="1">
      <c r="A54" s="390"/>
      <c r="B54" s="58" t="s">
        <v>1251</v>
      </c>
      <c r="C54" s="397" t="s">
        <v>1252</v>
      </c>
      <c r="D54" s="449" t="s">
        <v>1253</v>
      </c>
      <c r="E54" s="422" t="s">
        <v>1254</v>
      </c>
      <c r="F54" s="452" t="s">
        <v>1255</v>
      </c>
      <c r="G54" s="397" t="s">
        <v>1256</v>
      </c>
      <c r="H54" s="422">
        <v>0</v>
      </c>
      <c r="I54" s="321" t="s">
        <v>1257</v>
      </c>
      <c r="J54" s="322" t="s">
        <v>1258</v>
      </c>
      <c r="K54" s="390"/>
      <c r="L54" s="390"/>
      <c r="M54" s="390"/>
      <c r="N54" s="390"/>
      <c r="O54" s="390"/>
      <c r="P54" s="390"/>
      <c r="Q54" s="390"/>
      <c r="R54" s="390"/>
      <c r="S54" s="390"/>
      <c r="T54" s="390"/>
      <c r="U54" s="390"/>
      <c r="V54" s="390"/>
      <c r="W54" s="390"/>
      <c r="X54" s="390"/>
      <c r="Y54" s="390"/>
      <c r="Z54" s="390"/>
    </row>
    <row r="55" spans="1:26" ht="14.25" customHeight="1">
      <c r="A55" s="390"/>
      <c r="B55" s="45" t="s">
        <v>1259</v>
      </c>
      <c r="C55" s="397" t="s">
        <v>1260</v>
      </c>
      <c r="D55" s="448" t="s">
        <v>1261</v>
      </c>
      <c r="E55" s="448" t="s">
        <v>1262</v>
      </c>
      <c r="F55" s="453" t="s">
        <v>1263</v>
      </c>
      <c r="G55" s="448" t="s">
        <v>1264</v>
      </c>
      <c r="H55" s="448" t="s">
        <v>1265</v>
      </c>
      <c r="I55" s="319" t="s">
        <v>1266</v>
      </c>
      <c r="J55" s="320" t="s">
        <v>1267</v>
      </c>
      <c r="K55" s="390"/>
      <c r="L55" s="390"/>
      <c r="M55" s="390"/>
      <c r="N55" s="390"/>
      <c r="O55" s="390"/>
      <c r="P55" s="390"/>
      <c r="Q55" s="390"/>
      <c r="R55" s="390"/>
      <c r="S55" s="390"/>
      <c r="T55" s="390"/>
      <c r="U55" s="390"/>
      <c r="V55" s="390"/>
      <c r="W55" s="390"/>
      <c r="X55" s="390"/>
      <c r="Y55" s="390"/>
      <c r="Z55" s="390"/>
    </row>
    <row r="56" spans="1:26" ht="14.25" customHeight="1">
      <c r="A56" s="390"/>
      <c r="B56" s="61" t="s">
        <v>1268</v>
      </c>
      <c r="C56" s="397" t="s">
        <v>1269</v>
      </c>
      <c r="D56" s="449" t="s">
        <v>1270</v>
      </c>
      <c r="E56" s="422" t="s">
        <v>1271</v>
      </c>
      <c r="F56" s="450" t="s">
        <v>1272</v>
      </c>
      <c r="G56" s="422" t="s">
        <v>1273</v>
      </c>
      <c r="H56" s="422" t="s">
        <v>1274</v>
      </c>
      <c r="I56" s="321" t="s">
        <v>1275</v>
      </c>
      <c r="J56" s="322" t="s">
        <v>1276</v>
      </c>
      <c r="K56" s="390"/>
      <c r="L56" s="390"/>
      <c r="M56" s="390"/>
      <c r="N56" s="390"/>
      <c r="O56" s="390"/>
      <c r="P56" s="390"/>
      <c r="Q56" s="390"/>
      <c r="R56" s="390"/>
      <c r="S56" s="390"/>
      <c r="T56" s="390"/>
      <c r="U56" s="390"/>
      <c r="V56" s="390"/>
      <c r="W56" s="390"/>
      <c r="X56" s="390"/>
      <c r="Y56" s="390"/>
      <c r="Z56" s="390"/>
    </row>
    <row r="57" spans="1:26" ht="14.25" customHeight="1">
      <c r="A57" s="390"/>
      <c r="B57" s="61" t="s">
        <v>1277</v>
      </c>
      <c r="C57" s="397" t="s">
        <v>1278</v>
      </c>
      <c r="D57" s="448" t="s">
        <v>1279</v>
      </c>
      <c r="E57" s="451" t="s">
        <v>1280</v>
      </c>
      <c r="F57" s="450" t="s">
        <v>1281</v>
      </c>
      <c r="G57" s="451" t="s">
        <v>1282</v>
      </c>
      <c r="H57" s="451" t="s">
        <v>1283</v>
      </c>
      <c r="I57" s="319" t="s">
        <v>1284</v>
      </c>
      <c r="J57" s="320" t="s">
        <v>1285</v>
      </c>
      <c r="K57" s="390"/>
      <c r="L57" s="390"/>
      <c r="M57" s="390"/>
      <c r="N57" s="390"/>
      <c r="O57" s="390"/>
      <c r="P57" s="390"/>
      <c r="Q57" s="390"/>
      <c r="R57" s="390"/>
      <c r="S57" s="390"/>
      <c r="T57" s="390"/>
      <c r="U57" s="390"/>
      <c r="V57" s="390"/>
      <c r="W57" s="390"/>
      <c r="X57" s="390"/>
      <c r="Y57" s="390"/>
      <c r="Z57" s="390"/>
    </row>
    <row r="58" spans="1:26" ht="14.25" customHeight="1" thickBot="1">
      <c r="A58" s="390"/>
      <c r="B58" s="62" t="s">
        <v>1286</v>
      </c>
      <c r="C58" s="454" t="s">
        <v>1287</v>
      </c>
      <c r="D58" s="455" t="s">
        <v>1288</v>
      </c>
      <c r="E58" s="456" t="s">
        <v>1289</v>
      </c>
      <c r="F58" s="457" t="s">
        <v>1290</v>
      </c>
      <c r="G58" s="456" t="s">
        <v>1291</v>
      </c>
      <c r="H58" s="456" t="s">
        <v>1232</v>
      </c>
      <c r="I58" s="342" t="s">
        <v>1292</v>
      </c>
      <c r="J58" s="323" t="s">
        <v>1293</v>
      </c>
      <c r="K58" s="390"/>
      <c r="L58" s="390"/>
      <c r="M58" s="390"/>
      <c r="N58" s="390"/>
      <c r="O58" s="390"/>
      <c r="P58" s="390"/>
      <c r="Q58" s="390"/>
      <c r="R58" s="390"/>
      <c r="S58" s="390"/>
      <c r="T58" s="390"/>
      <c r="U58" s="390"/>
      <c r="V58" s="390"/>
      <c r="W58" s="390"/>
      <c r="X58" s="390"/>
      <c r="Y58" s="390"/>
      <c r="Z58" s="390"/>
    </row>
    <row r="59" spans="1:26" ht="14.25" customHeight="1" thickBot="1">
      <c r="A59" s="390"/>
      <c r="B59" s="63" t="s">
        <v>1294</v>
      </c>
      <c r="C59" s="64" t="s">
        <v>1295</v>
      </c>
      <c r="D59" s="146" t="s">
        <v>1296</v>
      </c>
      <c r="E59" s="343" t="s">
        <v>1297</v>
      </c>
      <c r="F59" s="344" t="s">
        <v>1298</v>
      </c>
      <c r="G59" s="343" t="s">
        <v>1299</v>
      </c>
      <c r="H59" s="343" t="s">
        <v>1300</v>
      </c>
      <c r="I59" s="345" t="s">
        <v>1301</v>
      </c>
      <c r="J59" s="324" t="s">
        <v>1302</v>
      </c>
      <c r="K59" s="390"/>
      <c r="L59" s="390"/>
      <c r="M59" s="390"/>
      <c r="N59" s="390"/>
      <c r="O59" s="390"/>
      <c r="P59" s="390"/>
      <c r="Q59" s="390"/>
      <c r="R59" s="390"/>
      <c r="S59" s="390"/>
      <c r="T59" s="390"/>
      <c r="U59" s="390"/>
      <c r="V59" s="390"/>
      <c r="W59" s="390"/>
      <c r="X59" s="390"/>
      <c r="Y59" s="390"/>
      <c r="Z59" s="390"/>
    </row>
    <row r="60" spans="1:26" ht="14.25" customHeight="1">
      <c r="A60" s="390"/>
      <c r="B60" s="596" t="s">
        <v>1303</v>
      </c>
      <c r="C60" s="596"/>
      <c r="D60" s="596"/>
      <c r="E60" s="596"/>
      <c r="F60" s="596"/>
      <c r="G60" s="596"/>
      <c r="H60" s="596"/>
      <c r="I60" s="390"/>
      <c r="J60" s="390"/>
      <c r="K60" s="390"/>
      <c r="L60" s="390"/>
      <c r="M60" s="390"/>
      <c r="N60" s="390"/>
      <c r="O60" s="390"/>
      <c r="P60" s="390"/>
      <c r="Q60" s="390"/>
      <c r="R60" s="390"/>
      <c r="S60" s="390"/>
      <c r="T60" s="390"/>
      <c r="U60" s="390"/>
      <c r="V60" s="390"/>
      <c r="W60" s="390"/>
      <c r="X60" s="390"/>
      <c r="Y60" s="390"/>
      <c r="Z60" s="390"/>
    </row>
    <row r="61" spans="1:26" ht="14.25" customHeight="1">
      <c r="A61" s="390"/>
      <c r="B61" s="596"/>
      <c r="C61" s="596"/>
      <c r="D61" s="596"/>
      <c r="E61" s="596"/>
      <c r="F61" s="596"/>
      <c r="G61" s="596"/>
      <c r="H61" s="596"/>
      <c r="I61" s="390"/>
      <c r="J61" s="390"/>
      <c r="K61" s="390"/>
      <c r="L61" s="390"/>
      <c r="M61" s="390"/>
      <c r="N61" s="390"/>
      <c r="O61" s="390"/>
      <c r="P61" s="390"/>
      <c r="Q61" s="390"/>
      <c r="R61" s="390"/>
      <c r="S61" s="390"/>
      <c r="T61" s="390"/>
      <c r="U61" s="390"/>
      <c r="V61" s="390"/>
      <c r="W61" s="390"/>
      <c r="X61" s="390"/>
      <c r="Y61" s="390"/>
      <c r="Z61" s="390"/>
    </row>
    <row r="62" spans="1:26" ht="14.25" customHeight="1">
      <c r="A62" s="390"/>
      <c r="B62" s="596"/>
      <c r="C62" s="596"/>
      <c r="D62" s="596"/>
      <c r="E62" s="596"/>
      <c r="F62" s="596"/>
      <c r="G62" s="596"/>
      <c r="H62" s="596"/>
      <c r="I62" s="390"/>
      <c r="J62" s="390"/>
      <c r="K62" s="390"/>
      <c r="L62" s="390"/>
      <c r="M62" s="390"/>
      <c r="N62" s="390"/>
      <c r="O62" s="390"/>
      <c r="P62" s="390"/>
      <c r="Q62" s="390"/>
      <c r="R62" s="390"/>
      <c r="S62" s="390"/>
      <c r="T62" s="390"/>
      <c r="U62" s="390"/>
      <c r="V62" s="390"/>
      <c r="W62" s="390"/>
      <c r="X62" s="390"/>
      <c r="Y62" s="390"/>
      <c r="Z62" s="390"/>
    </row>
    <row r="63" spans="1:26" ht="14.25" customHeight="1">
      <c r="A63" s="390"/>
      <c r="B63" s="596"/>
      <c r="C63" s="596"/>
      <c r="D63" s="596"/>
      <c r="E63" s="596"/>
      <c r="F63" s="596"/>
      <c r="G63" s="596"/>
      <c r="H63" s="596"/>
      <c r="I63" s="390"/>
      <c r="J63" s="390"/>
      <c r="K63" s="390"/>
      <c r="L63" s="390"/>
      <c r="M63" s="390"/>
      <c r="N63" s="390"/>
      <c r="O63" s="390"/>
      <c r="P63" s="390"/>
      <c r="Q63" s="390"/>
      <c r="R63" s="390"/>
      <c r="S63" s="390"/>
      <c r="T63" s="390"/>
      <c r="U63" s="390"/>
      <c r="V63" s="390"/>
      <c r="W63" s="390"/>
      <c r="X63" s="390"/>
      <c r="Y63" s="390"/>
      <c r="Z63" s="390"/>
    </row>
    <row r="64" spans="1:26" ht="19.5" customHeight="1">
      <c r="A64" s="390"/>
      <c r="B64" s="596"/>
      <c r="C64" s="596"/>
      <c r="D64" s="596"/>
      <c r="E64" s="596"/>
      <c r="F64" s="596"/>
      <c r="G64" s="596"/>
      <c r="H64" s="596"/>
      <c r="I64" s="390"/>
      <c r="J64" s="390"/>
      <c r="K64" s="390"/>
      <c r="L64" s="390"/>
      <c r="M64" s="390"/>
      <c r="N64" s="390"/>
      <c r="O64" s="390"/>
      <c r="P64" s="390"/>
      <c r="Q64" s="390"/>
      <c r="R64" s="390"/>
      <c r="S64" s="390"/>
      <c r="T64" s="390"/>
      <c r="U64" s="390"/>
      <c r="V64" s="390"/>
      <c r="W64" s="390"/>
      <c r="X64" s="390"/>
      <c r="Y64" s="390"/>
      <c r="Z64" s="390"/>
    </row>
    <row r="65" spans="1:26" ht="14.25" customHeight="1" thickBot="1">
      <c r="A65" s="390"/>
      <c r="B65" s="393"/>
      <c r="C65" s="416"/>
      <c r="D65" s="393"/>
      <c r="E65" s="393"/>
      <c r="F65" s="393"/>
      <c r="G65" s="390"/>
      <c r="H65" s="390"/>
      <c r="I65" s="390"/>
      <c r="J65" s="390"/>
      <c r="K65" s="390"/>
      <c r="L65" s="390"/>
      <c r="M65" s="390"/>
      <c r="N65" s="390"/>
      <c r="O65" s="390"/>
      <c r="P65" s="390"/>
      <c r="Q65" s="390"/>
      <c r="R65" s="390"/>
      <c r="S65" s="390"/>
      <c r="T65" s="390"/>
      <c r="U65" s="390"/>
      <c r="V65" s="390"/>
      <c r="W65" s="390"/>
      <c r="X65" s="390"/>
      <c r="Y65" s="390"/>
      <c r="Z65" s="390"/>
    </row>
    <row r="66" spans="1:26" ht="18.600000000000001" customHeight="1" thickBot="1">
      <c r="A66" s="390"/>
      <c r="B66" s="122" t="s">
        <v>1304</v>
      </c>
      <c r="C66" s="122"/>
      <c r="D66" s="122"/>
      <c r="E66" s="109"/>
      <c r="F66" s="109"/>
      <c r="G66" s="109"/>
      <c r="H66" s="109"/>
      <c r="I66" s="296"/>
      <c r="J66" s="311"/>
      <c r="K66" s="390"/>
      <c r="L66" s="390"/>
      <c r="M66" s="390"/>
      <c r="N66" s="390"/>
      <c r="O66" s="390"/>
      <c r="P66" s="390"/>
      <c r="Q66" s="390"/>
      <c r="R66" s="390"/>
      <c r="S66" s="390"/>
      <c r="T66" s="390"/>
      <c r="U66" s="390"/>
      <c r="V66" s="390"/>
      <c r="W66" s="390"/>
      <c r="X66" s="390"/>
      <c r="Y66" s="390"/>
      <c r="Z66" s="390"/>
    </row>
    <row r="67" spans="1:26" ht="34.5" customHeight="1" thickBot="1">
      <c r="A67" s="390"/>
      <c r="B67" s="115" t="s">
        <v>1225</v>
      </c>
      <c r="C67" s="110" t="s">
        <v>255</v>
      </c>
      <c r="D67" s="110" t="s">
        <v>256</v>
      </c>
      <c r="E67" s="110" t="s">
        <v>257</v>
      </c>
      <c r="F67" s="110" t="s">
        <v>258</v>
      </c>
      <c r="G67" s="110" t="s">
        <v>259</v>
      </c>
      <c r="H67" s="110" t="s">
        <v>260</v>
      </c>
      <c r="I67" s="176" t="s">
        <v>261</v>
      </c>
      <c r="J67" s="177" t="s">
        <v>321</v>
      </c>
      <c r="K67" s="390"/>
      <c r="L67" s="390"/>
      <c r="M67" s="390"/>
      <c r="N67" s="390"/>
      <c r="O67" s="390"/>
      <c r="P67" s="390"/>
      <c r="Q67" s="390"/>
      <c r="R67" s="390"/>
      <c r="S67" s="390"/>
      <c r="T67" s="390"/>
      <c r="U67" s="390"/>
      <c r="V67" s="390"/>
      <c r="W67" s="390"/>
      <c r="X67" s="390"/>
      <c r="Y67" s="390"/>
      <c r="Z67" s="390"/>
    </row>
    <row r="68" spans="1:26" ht="34.5" customHeight="1">
      <c r="A68" s="390"/>
      <c r="B68" s="60"/>
      <c r="C68" s="84" t="s">
        <v>1078</v>
      </c>
      <c r="D68" s="147" t="s">
        <v>1078</v>
      </c>
      <c r="E68" s="147" t="s">
        <v>1078</v>
      </c>
      <c r="F68" s="147" t="s">
        <v>1078</v>
      </c>
      <c r="G68" s="147" t="s">
        <v>1078</v>
      </c>
      <c r="H68" s="147" t="s">
        <v>1078</v>
      </c>
      <c r="I68" s="326" t="s">
        <v>1078</v>
      </c>
      <c r="J68" s="327" t="s">
        <v>1078</v>
      </c>
      <c r="K68" s="390"/>
      <c r="L68" s="390"/>
      <c r="M68" s="390"/>
      <c r="N68" s="390"/>
      <c r="O68" s="390"/>
      <c r="P68" s="390"/>
      <c r="Q68" s="390"/>
      <c r="R68" s="390"/>
      <c r="S68" s="390"/>
      <c r="T68" s="390"/>
      <c r="U68" s="390"/>
      <c r="V68" s="390"/>
      <c r="W68" s="390"/>
      <c r="X68" s="390"/>
      <c r="Y68" s="390"/>
      <c r="Z68" s="390"/>
    </row>
    <row r="69" spans="1:26" ht="14.25" customHeight="1">
      <c r="A69" s="390"/>
      <c r="B69" s="45" t="s">
        <v>1305</v>
      </c>
      <c r="C69" s="397" t="s">
        <v>1306</v>
      </c>
      <c r="D69" s="459" t="s">
        <v>1307</v>
      </c>
      <c r="E69" s="459" t="s">
        <v>1308</v>
      </c>
      <c r="F69" s="460" t="s">
        <v>1309</v>
      </c>
      <c r="G69" s="460" t="s">
        <v>1310</v>
      </c>
      <c r="H69" s="459" t="s">
        <v>1311</v>
      </c>
      <c r="I69" s="328" t="s">
        <v>1312</v>
      </c>
      <c r="J69" s="329" t="s">
        <v>1313</v>
      </c>
      <c r="K69" s="390"/>
      <c r="L69" s="390"/>
      <c r="M69" s="390"/>
      <c r="N69" s="390"/>
      <c r="O69" s="390"/>
      <c r="P69" s="390"/>
      <c r="Q69" s="390"/>
      <c r="R69" s="390"/>
      <c r="S69" s="390"/>
      <c r="T69" s="390"/>
      <c r="U69" s="390"/>
      <c r="V69" s="390"/>
      <c r="W69" s="390"/>
      <c r="X69" s="390"/>
      <c r="Y69" s="390"/>
      <c r="Z69" s="390"/>
    </row>
    <row r="70" spans="1:26" ht="14.25" customHeight="1">
      <c r="A70" s="390"/>
      <c r="B70" s="61" t="s">
        <v>1235</v>
      </c>
      <c r="C70" s="397" t="s">
        <v>1314</v>
      </c>
      <c r="D70" s="422" t="s">
        <v>1315</v>
      </c>
      <c r="E70" s="461" t="s">
        <v>1316</v>
      </c>
      <c r="F70" s="459" t="s">
        <v>1317</v>
      </c>
      <c r="G70" s="461" t="s">
        <v>1318</v>
      </c>
      <c r="H70" s="461">
        <v>0</v>
      </c>
      <c r="I70" s="330" t="s">
        <v>1319</v>
      </c>
      <c r="J70" s="322" t="s">
        <v>1320</v>
      </c>
      <c r="K70" s="390"/>
      <c r="L70" s="390"/>
      <c r="M70" s="390"/>
      <c r="N70" s="390"/>
      <c r="O70" s="390"/>
      <c r="P70" s="390"/>
      <c r="Q70" s="390"/>
      <c r="R70" s="390"/>
      <c r="S70" s="390"/>
      <c r="T70" s="390"/>
      <c r="U70" s="390"/>
      <c r="V70" s="390"/>
      <c r="W70" s="390"/>
      <c r="X70" s="390"/>
      <c r="Y70" s="390"/>
      <c r="Z70" s="390"/>
    </row>
    <row r="71" spans="1:26" ht="14.25" customHeight="1">
      <c r="A71" s="390"/>
      <c r="B71" s="61" t="s">
        <v>1243</v>
      </c>
      <c r="C71" s="397" t="s">
        <v>1321</v>
      </c>
      <c r="D71" s="451" t="s">
        <v>1322</v>
      </c>
      <c r="E71" s="462" t="s">
        <v>1323</v>
      </c>
      <c r="F71" s="459" t="s">
        <v>1324</v>
      </c>
      <c r="G71" s="462" t="s">
        <v>1325</v>
      </c>
      <c r="H71" s="462" t="s">
        <v>1311</v>
      </c>
      <c r="I71" s="331" t="s">
        <v>1326</v>
      </c>
      <c r="J71" s="320" t="s">
        <v>1327</v>
      </c>
      <c r="K71" s="390"/>
      <c r="L71" s="390"/>
      <c r="M71" s="390"/>
      <c r="N71" s="390"/>
      <c r="O71" s="390"/>
      <c r="P71" s="390"/>
      <c r="Q71" s="390"/>
      <c r="R71" s="390"/>
      <c r="S71" s="390"/>
      <c r="T71" s="390"/>
      <c r="U71" s="390"/>
      <c r="V71" s="390"/>
      <c r="W71" s="390"/>
      <c r="X71" s="390"/>
      <c r="Y71" s="390"/>
      <c r="Z71" s="390"/>
    </row>
    <row r="72" spans="1:26" ht="14.25" customHeight="1">
      <c r="A72" s="390"/>
      <c r="B72" s="58" t="s">
        <v>1251</v>
      </c>
      <c r="C72" s="397" t="s">
        <v>1252</v>
      </c>
      <c r="D72" s="422" t="s">
        <v>1328</v>
      </c>
      <c r="E72" s="461" t="s">
        <v>1329</v>
      </c>
      <c r="F72" s="463" t="s">
        <v>1330</v>
      </c>
      <c r="G72" s="462" t="s">
        <v>1256</v>
      </c>
      <c r="H72" s="461">
        <v>0</v>
      </c>
      <c r="I72" s="330" t="s">
        <v>1331</v>
      </c>
      <c r="J72" s="322" t="s">
        <v>1329</v>
      </c>
      <c r="K72" s="390"/>
      <c r="L72" s="390"/>
      <c r="M72" s="390"/>
      <c r="N72" s="390"/>
      <c r="O72" s="390"/>
      <c r="P72" s="390"/>
      <c r="Q72" s="390"/>
      <c r="R72" s="390"/>
      <c r="S72" s="390"/>
      <c r="T72" s="390"/>
      <c r="U72" s="390"/>
      <c r="V72" s="390"/>
      <c r="W72" s="390"/>
      <c r="X72" s="390"/>
      <c r="Y72" s="390"/>
      <c r="Z72" s="390"/>
    </row>
    <row r="73" spans="1:26" ht="14.25" customHeight="1">
      <c r="A73" s="390"/>
      <c r="B73" s="45" t="s">
        <v>1332</v>
      </c>
      <c r="C73" s="397" t="s">
        <v>1333</v>
      </c>
      <c r="D73" s="451" t="s">
        <v>1334</v>
      </c>
      <c r="E73" s="462" t="s">
        <v>1335</v>
      </c>
      <c r="F73" s="463" t="s">
        <v>1336</v>
      </c>
      <c r="G73" s="462" t="s">
        <v>1337</v>
      </c>
      <c r="H73" s="462" t="s">
        <v>1232</v>
      </c>
      <c r="I73" s="331" t="s">
        <v>1338</v>
      </c>
      <c r="J73" s="320" t="s">
        <v>1339</v>
      </c>
      <c r="K73" s="390"/>
      <c r="L73" s="390"/>
      <c r="M73" s="390"/>
      <c r="N73" s="390"/>
      <c r="O73" s="390"/>
      <c r="P73" s="390"/>
      <c r="Q73" s="390"/>
      <c r="R73" s="390"/>
      <c r="S73" s="390"/>
      <c r="T73" s="390"/>
      <c r="U73" s="390"/>
      <c r="V73" s="390"/>
      <c r="W73" s="390"/>
      <c r="X73" s="390"/>
      <c r="Y73" s="390"/>
      <c r="Z73" s="390"/>
    </row>
    <row r="74" spans="1:26" ht="14.25" customHeight="1">
      <c r="A74" s="390"/>
      <c r="B74" s="61" t="s">
        <v>1268</v>
      </c>
      <c r="C74" s="397" t="s">
        <v>1340</v>
      </c>
      <c r="D74" s="422" t="s">
        <v>1341</v>
      </c>
      <c r="E74" s="461" t="s">
        <v>1342</v>
      </c>
      <c r="F74" s="459" t="s">
        <v>1343</v>
      </c>
      <c r="G74" s="461" t="s">
        <v>1344</v>
      </c>
      <c r="H74" s="461" t="s">
        <v>1311</v>
      </c>
      <c r="I74" s="330" t="s">
        <v>1345</v>
      </c>
      <c r="J74" s="322" t="s">
        <v>1346</v>
      </c>
      <c r="K74" s="390"/>
      <c r="L74" s="390"/>
      <c r="M74" s="390"/>
      <c r="N74" s="390"/>
      <c r="O74" s="390"/>
      <c r="P74" s="390"/>
      <c r="Q74" s="390"/>
      <c r="R74" s="390"/>
      <c r="S74" s="390"/>
      <c r="T74" s="390"/>
      <c r="U74" s="390"/>
      <c r="V74" s="390"/>
      <c r="W74" s="390"/>
      <c r="X74" s="390"/>
      <c r="Y74" s="390"/>
      <c r="Z74" s="390"/>
    </row>
    <row r="75" spans="1:26" ht="14.25" customHeight="1">
      <c r="A75" s="390"/>
      <c r="B75" s="61" t="s">
        <v>1277</v>
      </c>
      <c r="C75" s="397" t="s">
        <v>1347</v>
      </c>
      <c r="D75" s="451" t="s">
        <v>1348</v>
      </c>
      <c r="E75" s="462" t="s">
        <v>1349</v>
      </c>
      <c r="F75" s="459" t="s">
        <v>1350</v>
      </c>
      <c r="G75" s="462" t="s">
        <v>1351</v>
      </c>
      <c r="H75" s="462" t="s">
        <v>1311</v>
      </c>
      <c r="I75" s="331" t="s">
        <v>1352</v>
      </c>
      <c r="J75" s="320" t="s">
        <v>1353</v>
      </c>
      <c r="K75" s="390"/>
      <c r="L75" s="390"/>
      <c r="M75" s="390"/>
      <c r="N75" s="390"/>
      <c r="O75" s="390"/>
      <c r="P75" s="390"/>
      <c r="Q75" s="390"/>
      <c r="R75" s="390"/>
      <c r="S75" s="390"/>
      <c r="T75" s="390"/>
      <c r="U75" s="390"/>
      <c r="V75" s="390"/>
      <c r="W75" s="390"/>
      <c r="X75" s="390"/>
      <c r="Y75" s="390"/>
      <c r="Z75" s="390"/>
    </row>
    <row r="76" spans="1:26" ht="14.25" customHeight="1" thickBot="1">
      <c r="A76" s="390"/>
      <c r="B76" s="62" t="s">
        <v>1286</v>
      </c>
      <c r="C76" s="454" t="s">
        <v>1354</v>
      </c>
      <c r="D76" s="456" t="s">
        <v>1355</v>
      </c>
      <c r="E76" s="464" t="s">
        <v>1356</v>
      </c>
      <c r="F76" s="465" t="s">
        <v>1357</v>
      </c>
      <c r="G76" s="464" t="s">
        <v>1358</v>
      </c>
      <c r="H76" s="464">
        <v>0</v>
      </c>
      <c r="I76" s="346" t="s">
        <v>1359</v>
      </c>
      <c r="J76" s="323" t="s">
        <v>1360</v>
      </c>
      <c r="K76" s="390"/>
      <c r="L76" s="390"/>
      <c r="M76" s="390"/>
      <c r="N76" s="390"/>
      <c r="O76" s="390"/>
      <c r="P76" s="390"/>
      <c r="Q76" s="390"/>
      <c r="R76" s="390"/>
      <c r="S76" s="390"/>
      <c r="T76" s="390"/>
      <c r="U76" s="390"/>
      <c r="V76" s="390"/>
      <c r="W76" s="390"/>
      <c r="X76" s="390"/>
      <c r="Y76" s="390"/>
      <c r="Z76" s="390"/>
    </row>
    <row r="77" spans="1:26" ht="14.25" customHeight="1" thickBot="1">
      <c r="A77" s="390"/>
      <c r="B77" s="65" t="s">
        <v>1361</v>
      </c>
      <c r="C77" s="64" t="s">
        <v>1362</v>
      </c>
      <c r="D77" s="325" t="s">
        <v>1363</v>
      </c>
      <c r="E77" s="325" t="s">
        <v>1364</v>
      </c>
      <c r="F77" s="347" t="s">
        <v>1365</v>
      </c>
      <c r="G77" s="348" t="s">
        <v>1366</v>
      </c>
      <c r="H77" s="348" t="s">
        <v>1283</v>
      </c>
      <c r="I77" s="349" t="s">
        <v>1367</v>
      </c>
      <c r="J77" s="324" t="s">
        <v>1368</v>
      </c>
      <c r="K77" s="390"/>
      <c r="L77" s="390"/>
      <c r="M77" s="390"/>
      <c r="N77" s="390"/>
      <c r="O77" s="390"/>
      <c r="P77" s="390"/>
      <c r="Q77" s="390"/>
      <c r="R77" s="390"/>
      <c r="S77" s="390"/>
      <c r="T77" s="390"/>
      <c r="U77" s="390"/>
      <c r="V77" s="390"/>
      <c r="W77" s="390"/>
      <c r="X77" s="390"/>
      <c r="Y77" s="390"/>
      <c r="Z77" s="390"/>
    </row>
    <row r="78" spans="1:26" s="12" customFormat="1" ht="14.25" customHeight="1">
      <c r="A78" s="390"/>
      <c r="B78" s="596" t="s">
        <v>1369</v>
      </c>
      <c r="C78" s="596"/>
      <c r="D78" s="596"/>
      <c r="E78" s="596"/>
      <c r="F78" s="596"/>
      <c r="G78" s="596"/>
      <c r="H78" s="596"/>
      <c r="I78" s="390"/>
      <c r="J78" s="390"/>
      <c r="K78" s="390"/>
      <c r="L78" s="390"/>
      <c r="M78" s="390"/>
      <c r="N78" s="390"/>
      <c r="O78" s="390"/>
      <c r="P78" s="390"/>
      <c r="Q78" s="390"/>
      <c r="R78" s="390"/>
      <c r="S78" s="390"/>
      <c r="T78" s="390"/>
      <c r="U78" s="390"/>
      <c r="V78" s="390"/>
      <c r="W78" s="390"/>
      <c r="X78" s="390"/>
      <c r="Y78" s="390"/>
      <c r="Z78" s="390"/>
    </row>
    <row r="79" spans="1:26" s="12" customFormat="1" ht="14.25" customHeight="1">
      <c r="A79" s="390"/>
      <c r="B79" s="596"/>
      <c r="C79" s="596"/>
      <c r="D79" s="596"/>
      <c r="E79" s="596"/>
      <c r="F79" s="596"/>
      <c r="G79" s="596"/>
      <c r="H79" s="596"/>
      <c r="I79" s="390"/>
      <c r="J79" s="390"/>
      <c r="K79" s="390"/>
      <c r="L79" s="390"/>
      <c r="M79" s="390"/>
      <c r="N79" s="390"/>
      <c r="O79" s="390"/>
      <c r="P79" s="390"/>
      <c r="Q79" s="390"/>
      <c r="R79" s="390"/>
      <c r="S79" s="390"/>
      <c r="T79" s="390"/>
      <c r="U79" s="390"/>
      <c r="V79" s="390"/>
      <c r="W79" s="390"/>
      <c r="X79" s="390"/>
      <c r="Y79" s="390"/>
      <c r="Z79" s="390"/>
    </row>
    <row r="80" spans="1:26" s="12" customFormat="1" ht="14.25" customHeight="1">
      <c r="A80" s="390"/>
      <c r="B80" s="596"/>
      <c r="C80" s="596"/>
      <c r="D80" s="596"/>
      <c r="E80" s="596"/>
      <c r="F80" s="596"/>
      <c r="G80" s="596"/>
      <c r="H80" s="596"/>
      <c r="I80" s="390"/>
      <c r="J80" s="390"/>
      <c r="K80" s="390"/>
      <c r="L80" s="390"/>
      <c r="M80" s="390"/>
      <c r="N80" s="390"/>
      <c r="O80" s="390"/>
      <c r="P80" s="390"/>
      <c r="Q80" s="390"/>
      <c r="R80" s="390"/>
      <c r="S80" s="390"/>
      <c r="T80" s="390"/>
      <c r="U80" s="390"/>
      <c r="V80" s="390"/>
      <c r="W80" s="390"/>
      <c r="X80" s="390"/>
      <c r="Y80" s="390"/>
      <c r="Z80" s="390"/>
    </row>
    <row r="81" spans="1:26" s="12" customFormat="1" ht="14.25" customHeight="1">
      <c r="A81" s="390"/>
      <c r="B81" s="596"/>
      <c r="C81" s="596"/>
      <c r="D81" s="596"/>
      <c r="E81" s="596"/>
      <c r="F81" s="596"/>
      <c r="G81" s="596"/>
      <c r="H81" s="596"/>
      <c r="I81" s="390"/>
      <c r="J81" s="390"/>
      <c r="K81" s="390"/>
      <c r="L81" s="390"/>
      <c r="M81" s="390"/>
      <c r="N81" s="390"/>
      <c r="O81" s="390"/>
      <c r="P81" s="390"/>
      <c r="Q81" s="390"/>
      <c r="R81" s="390"/>
      <c r="S81" s="390"/>
      <c r="T81" s="390"/>
      <c r="U81" s="390"/>
      <c r="V81" s="390"/>
      <c r="W81" s="390"/>
      <c r="X81" s="390"/>
      <c r="Y81" s="390"/>
      <c r="Z81" s="390"/>
    </row>
    <row r="82" spans="1:26" s="12" customFormat="1" ht="14.25" customHeight="1">
      <c r="A82" s="390"/>
      <c r="B82" s="596"/>
      <c r="C82" s="596"/>
      <c r="D82" s="596"/>
      <c r="E82" s="596"/>
      <c r="F82" s="596"/>
      <c r="G82" s="596"/>
      <c r="H82" s="596"/>
      <c r="I82" s="390"/>
      <c r="J82" s="390"/>
      <c r="K82" s="390"/>
      <c r="L82" s="390"/>
      <c r="M82" s="390"/>
      <c r="N82" s="390"/>
      <c r="O82" s="390"/>
      <c r="P82" s="390"/>
      <c r="Q82" s="390"/>
      <c r="R82" s="390"/>
      <c r="S82" s="390"/>
      <c r="T82" s="390"/>
      <c r="U82" s="390"/>
      <c r="V82" s="390"/>
      <c r="W82" s="390"/>
      <c r="X82" s="390"/>
      <c r="Y82" s="390"/>
      <c r="Z82" s="390"/>
    </row>
    <row r="83" spans="1:26" s="12" customFormat="1" ht="14.25" customHeight="1" thickBot="1">
      <c r="A83" s="390"/>
      <c r="B83" s="390"/>
      <c r="C83" s="390"/>
      <c r="D83" s="393"/>
      <c r="E83" s="393"/>
      <c r="F83" s="393"/>
      <c r="G83" s="390"/>
      <c r="H83" s="390"/>
      <c r="I83" s="390"/>
      <c r="J83" s="390"/>
      <c r="K83" s="390"/>
      <c r="L83" s="390"/>
      <c r="M83" s="390"/>
      <c r="N83" s="390"/>
      <c r="O83" s="390"/>
      <c r="P83" s="390"/>
      <c r="Q83" s="390"/>
      <c r="R83" s="390"/>
      <c r="S83" s="390"/>
      <c r="T83" s="390"/>
      <c r="U83" s="390"/>
      <c r="V83" s="390"/>
      <c r="W83" s="390"/>
      <c r="X83" s="390"/>
      <c r="Y83" s="390"/>
      <c r="Z83" s="390"/>
    </row>
    <row r="84" spans="1:26" s="12" customFormat="1" ht="14.25" customHeight="1" thickBot="1">
      <c r="A84" s="390"/>
      <c r="B84" s="122" t="s">
        <v>224</v>
      </c>
      <c r="C84" s="122"/>
      <c r="D84" s="122"/>
      <c r="E84" s="109"/>
      <c r="F84" s="109"/>
      <c r="G84" s="109"/>
      <c r="H84" s="109"/>
      <c r="I84" s="296"/>
      <c r="J84" s="390"/>
      <c r="K84" s="390"/>
      <c r="L84" s="390"/>
      <c r="M84" s="390"/>
      <c r="N84" s="390"/>
      <c r="O84" s="390"/>
      <c r="P84" s="390"/>
      <c r="Q84" s="390"/>
      <c r="R84" s="390"/>
      <c r="S84" s="390"/>
      <c r="T84" s="390"/>
      <c r="U84" s="390"/>
      <c r="V84" s="390"/>
      <c r="W84" s="390"/>
      <c r="X84" s="390"/>
      <c r="Y84" s="390"/>
      <c r="Z84" s="390"/>
    </row>
    <row r="85" spans="1:26" s="12" customFormat="1" ht="30.75" customHeight="1" thickBot="1">
      <c r="A85" s="390"/>
      <c r="B85" s="115" t="s">
        <v>1370</v>
      </c>
      <c r="C85" s="110" t="s">
        <v>255</v>
      </c>
      <c r="D85" s="110" t="s">
        <v>256</v>
      </c>
      <c r="E85" s="110" t="s">
        <v>257</v>
      </c>
      <c r="F85" s="110" t="s">
        <v>258</v>
      </c>
      <c r="G85" s="110" t="s">
        <v>259</v>
      </c>
      <c r="H85" s="110" t="s">
        <v>260</v>
      </c>
      <c r="I85" s="176" t="s">
        <v>261</v>
      </c>
      <c r="J85" s="390"/>
      <c r="K85" s="390"/>
      <c r="L85" s="390"/>
      <c r="M85" s="390"/>
      <c r="N85" s="390"/>
      <c r="O85" s="390"/>
      <c r="P85" s="390"/>
      <c r="Q85" s="390"/>
      <c r="R85" s="390"/>
      <c r="S85" s="390"/>
      <c r="T85" s="390"/>
      <c r="U85" s="390"/>
      <c r="V85" s="390"/>
      <c r="W85" s="390"/>
      <c r="X85" s="390"/>
      <c r="Y85" s="390"/>
      <c r="Z85" s="390"/>
    </row>
    <row r="86" spans="1:26" s="12" customFormat="1" ht="386.25" customHeight="1">
      <c r="A86" s="390"/>
      <c r="B86" s="74" t="s">
        <v>1371</v>
      </c>
      <c r="C86" s="466" t="s">
        <v>1372</v>
      </c>
      <c r="D86" s="466" t="s">
        <v>1373</v>
      </c>
      <c r="E86" s="466" t="s">
        <v>1374</v>
      </c>
      <c r="F86" s="466" t="s">
        <v>1374</v>
      </c>
      <c r="G86" s="466" t="s">
        <v>1374</v>
      </c>
      <c r="H86" s="466" t="s">
        <v>1374</v>
      </c>
      <c r="I86" s="467"/>
      <c r="J86" s="390"/>
      <c r="K86" s="390"/>
      <c r="L86" s="390"/>
      <c r="M86" s="390"/>
      <c r="N86" s="390"/>
      <c r="O86" s="390"/>
      <c r="P86" s="390"/>
      <c r="Q86" s="390"/>
      <c r="R86" s="390"/>
      <c r="S86" s="390"/>
      <c r="T86" s="390"/>
      <c r="U86" s="390"/>
      <c r="V86" s="390"/>
      <c r="W86" s="390"/>
      <c r="X86" s="390"/>
      <c r="Y86" s="390"/>
      <c r="Z86" s="390"/>
    </row>
    <row r="87" spans="1:26" s="12" customFormat="1" ht="183" customHeight="1">
      <c r="A87" s="390"/>
      <c r="B87" s="78" t="s">
        <v>1375</v>
      </c>
      <c r="C87" s="468" t="s">
        <v>1376</v>
      </c>
      <c r="D87" s="468" t="s">
        <v>735</v>
      </c>
      <c r="E87" s="468" t="s">
        <v>1377</v>
      </c>
      <c r="F87" s="468" t="s">
        <v>1377</v>
      </c>
      <c r="G87" s="468" t="s">
        <v>1377</v>
      </c>
      <c r="H87" s="468" t="s">
        <v>1377</v>
      </c>
      <c r="I87" s="469"/>
      <c r="J87" s="390"/>
      <c r="K87" s="390"/>
      <c r="L87" s="390"/>
      <c r="M87" s="390"/>
      <c r="N87" s="390"/>
      <c r="O87" s="390"/>
      <c r="P87" s="390"/>
      <c r="Q87" s="390"/>
      <c r="R87" s="390"/>
      <c r="S87" s="390"/>
      <c r="T87" s="390"/>
      <c r="U87" s="390"/>
      <c r="V87" s="390"/>
      <c r="W87" s="390"/>
      <c r="X87" s="390"/>
      <c r="Y87" s="390"/>
      <c r="Z87" s="390"/>
    </row>
    <row r="88" spans="1:26" s="12" customFormat="1" ht="14.25" customHeight="1" thickBot="1">
      <c r="A88" s="390"/>
      <c r="B88" s="390"/>
      <c r="C88" s="390"/>
      <c r="D88" s="393"/>
      <c r="E88" s="393"/>
      <c r="F88" s="393"/>
      <c r="G88" s="390"/>
      <c r="H88" s="390"/>
      <c r="I88" s="390"/>
      <c r="J88" s="390"/>
      <c r="K88" s="390"/>
      <c r="L88" s="390"/>
      <c r="M88" s="390"/>
      <c r="N88" s="390"/>
      <c r="O88" s="390"/>
      <c r="P88" s="390"/>
      <c r="Q88" s="390"/>
      <c r="R88" s="390"/>
      <c r="S88" s="390"/>
      <c r="T88" s="390"/>
      <c r="U88" s="390"/>
      <c r="V88" s="390"/>
      <c r="W88" s="390"/>
      <c r="X88" s="390"/>
      <c r="Y88" s="390"/>
      <c r="Z88" s="390"/>
    </row>
    <row r="89" spans="1:26" s="12" customFormat="1" ht="14.25" customHeight="1" thickBot="1">
      <c r="A89" s="390"/>
      <c r="B89" s="122" t="s">
        <v>1378</v>
      </c>
      <c r="C89" s="122"/>
      <c r="D89" s="122"/>
      <c r="E89" s="122"/>
      <c r="F89" s="109"/>
      <c r="G89" s="109"/>
      <c r="H89" s="109"/>
      <c r="I89" s="109"/>
      <c r="J89" s="296"/>
      <c r="K89" s="311"/>
      <c r="L89" s="390"/>
      <c r="M89" s="390"/>
      <c r="N89" s="390"/>
      <c r="O89" s="390"/>
      <c r="P89" s="390"/>
      <c r="Q89" s="390"/>
      <c r="R89" s="390"/>
      <c r="S89" s="390"/>
      <c r="T89" s="390"/>
      <c r="U89" s="390"/>
      <c r="V89" s="390"/>
      <c r="W89" s="390"/>
      <c r="X89" s="390"/>
      <c r="Y89" s="390"/>
      <c r="Z89" s="390"/>
    </row>
    <row r="90" spans="1:26" s="12" customFormat="1" ht="14.25" customHeight="1" thickBot="1">
      <c r="A90" s="390"/>
      <c r="B90" s="115" t="s">
        <v>233</v>
      </c>
      <c r="C90" s="110"/>
      <c r="D90" s="110" t="s">
        <v>255</v>
      </c>
      <c r="E90" s="110" t="s">
        <v>256</v>
      </c>
      <c r="F90" s="110" t="s">
        <v>257</v>
      </c>
      <c r="G90" s="110" t="s">
        <v>258</v>
      </c>
      <c r="H90" s="110" t="s">
        <v>259</v>
      </c>
      <c r="I90" s="110" t="s">
        <v>260</v>
      </c>
      <c r="J90" s="176" t="s">
        <v>261</v>
      </c>
      <c r="K90" s="177" t="s">
        <v>321</v>
      </c>
      <c r="L90" s="390"/>
      <c r="M90" s="390"/>
      <c r="N90" s="390"/>
      <c r="O90" s="390"/>
      <c r="P90" s="390"/>
      <c r="Q90" s="390"/>
      <c r="R90" s="390"/>
      <c r="S90" s="390"/>
      <c r="T90" s="390"/>
      <c r="U90" s="390"/>
      <c r="V90" s="390"/>
      <c r="W90" s="390"/>
      <c r="X90" s="390"/>
      <c r="Y90" s="390"/>
      <c r="Z90" s="390"/>
    </row>
    <row r="91" spans="1:26" s="12" customFormat="1" ht="14.25" customHeight="1">
      <c r="A91" s="390"/>
      <c r="B91" s="498" t="s">
        <v>1379</v>
      </c>
      <c r="C91" s="85" t="s">
        <v>1185</v>
      </c>
      <c r="D91" s="397">
        <v>731</v>
      </c>
      <c r="E91" s="462">
        <v>44</v>
      </c>
      <c r="F91" s="462">
        <v>5261</v>
      </c>
      <c r="G91" s="462">
        <v>1304</v>
      </c>
      <c r="H91" s="397">
        <v>130</v>
      </c>
      <c r="I91" s="462">
        <v>16</v>
      </c>
      <c r="J91" s="331">
        <v>7486</v>
      </c>
      <c r="K91" s="332">
        <v>5004</v>
      </c>
      <c r="L91" s="390"/>
      <c r="M91" s="390"/>
      <c r="N91" s="390"/>
      <c r="O91" s="390"/>
      <c r="P91" s="390"/>
      <c r="Q91" s="390"/>
      <c r="R91" s="390"/>
      <c r="S91" s="390"/>
      <c r="T91" s="390"/>
      <c r="U91" s="390"/>
      <c r="V91" s="390"/>
      <c r="W91" s="390"/>
      <c r="X91" s="390"/>
      <c r="Y91" s="390"/>
      <c r="Z91" s="390"/>
    </row>
    <row r="92" spans="1:26" s="12" customFormat="1" ht="14.25" customHeight="1">
      <c r="A92" s="390"/>
      <c r="B92" s="584"/>
      <c r="C92" s="85" t="s">
        <v>349</v>
      </c>
      <c r="D92" s="397">
        <v>59</v>
      </c>
      <c r="E92" s="462">
        <v>1</v>
      </c>
      <c r="F92" s="462">
        <v>493</v>
      </c>
      <c r="G92" s="462">
        <v>63</v>
      </c>
      <c r="H92" s="397">
        <v>20</v>
      </c>
      <c r="I92" s="462">
        <v>4</v>
      </c>
      <c r="J92" s="331">
        <v>640</v>
      </c>
      <c r="K92" s="332">
        <v>396</v>
      </c>
      <c r="L92" s="390"/>
      <c r="M92" s="390"/>
      <c r="N92" s="390"/>
      <c r="O92" s="390"/>
      <c r="P92" s="390"/>
      <c r="Q92" s="390"/>
      <c r="R92" s="390"/>
      <c r="S92" s="390"/>
      <c r="T92" s="390"/>
      <c r="U92" s="390"/>
      <c r="V92" s="390"/>
      <c r="W92" s="390"/>
      <c r="X92" s="390"/>
      <c r="Y92" s="390"/>
      <c r="Z92" s="390"/>
    </row>
    <row r="93" spans="1:26" s="12" customFormat="1" ht="14.25" customHeight="1">
      <c r="A93" s="390"/>
      <c r="B93" s="597" t="s">
        <v>1380</v>
      </c>
      <c r="C93" s="85" t="s">
        <v>1185</v>
      </c>
      <c r="D93" s="397">
        <v>0</v>
      </c>
      <c r="E93" s="462">
        <v>21</v>
      </c>
      <c r="F93" s="462">
        <v>198</v>
      </c>
      <c r="G93" s="462">
        <v>26</v>
      </c>
      <c r="H93" s="397">
        <v>18</v>
      </c>
      <c r="I93" s="462">
        <v>0</v>
      </c>
      <c r="J93" s="331">
        <v>263</v>
      </c>
      <c r="K93" s="332">
        <v>215</v>
      </c>
      <c r="L93" s="390"/>
      <c r="M93" s="390"/>
      <c r="N93" s="390"/>
      <c r="O93" s="390"/>
      <c r="P93" s="390"/>
      <c r="Q93" s="390"/>
      <c r="R93" s="390"/>
      <c r="S93" s="390"/>
      <c r="T93" s="390"/>
      <c r="U93" s="390"/>
      <c r="V93" s="390"/>
      <c r="W93" s="390"/>
      <c r="X93" s="390"/>
      <c r="Y93" s="390"/>
      <c r="Z93" s="390"/>
    </row>
    <row r="94" spans="1:26" s="12" customFormat="1" ht="14.25" customHeight="1">
      <c r="A94" s="390"/>
      <c r="B94" s="584"/>
      <c r="C94" s="85" t="s">
        <v>349</v>
      </c>
      <c r="D94" s="397">
        <v>1</v>
      </c>
      <c r="E94" s="462">
        <v>1</v>
      </c>
      <c r="F94" s="462">
        <v>19</v>
      </c>
      <c r="G94" s="462">
        <v>0</v>
      </c>
      <c r="H94" s="397">
        <v>6</v>
      </c>
      <c r="I94" s="462">
        <v>0</v>
      </c>
      <c r="J94" s="331">
        <v>27</v>
      </c>
      <c r="K94" s="332">
        <v>9</v>
      </c>
      <c r="L94" s="390"/>
      <c r="M94" s="390"/>
      <c r="N94" s="390"/>
      <c r="O94" s="390"/>
      <c r="P94" s="390"/>
      <c r="Q94" s="390"/>
      <c r="R94" s="390"/>
      <c r="S94" s="390"/>
      <c r="T94" s="390"/>
      <c r="U94" s="390"/>
      <c r="V94" s="390"/>
      <c r="W94" s="390"/>
      <c r="X94" s="390"/>
      <c r="Y94" s="390"/>
      <c r="Z94" s="390"/>
    </row>
    <row r="95" spans="1:26" s="12" customFormat="1" ht="14.25" customHeight="1">
      <c r="A95" s="390"/>
      <c r="B95" s="597" t="s">
        <v>1381</v>
      </c>
      <c r="C95" s="85" t="s">
        <v>1185</v>
      </c>
      <c r="D95" s="397">
        <v>0</v>
      </c>
      <c r="E95" s="462">
        <v>21</v>
      </c>
      <c r="F95" s="462">
        <v>198</v>
      </c>
      <c r="G95" s="462">
        <v>26</v>
      </c>
      <c r="H95" s="397">
        <v>18</v>
      </c>
      <c r="I95" s="462">
        <v>0</v>
      </c>
      <c r="J95" s="331">
        <v>263</v>
      </c>
      <c r="K95" s="332">
        <v>215</v>
      </c>
      <c r="L95" s="390"/>
      <c r="M95" s="390"/>
      <c r="N95" s="390"/>
      <c r="O95" s="390"/>
      <c r="P95" s="390"/>
      <c r="Q95" s="390"/>
      <c r="R95" s="390"/>
      <c r="S95" s="390"/>
      <c r="T95" s="390"/>
      <c r="U95" s="390"/>
      <c r="V95" s="390"/>
      <c r="W95" s="390"/>
      <c r="X95" s="390"/>
      <c r="Y95" s="390"/>
      <c r="Z95" s="390"/>
    </row>
    <row r="96" spans="1:26" s="12" customFormat="1" ht="14.25" customHeight="1">
      <c r="A96" s="390"/>
      <c r="B96" s="584"/>
      <c r="C96" s="85" t="s">
        <v>349</v>
      </c>
      <c r="D96" s="397">
        <v>1</v>
      </c>
      <c r="E96" s="462">
        <v>1</v>
      </c>
      <c r="F96" s="462">
        <v>19</v>
      </c>
      <c r="G96" s="462">
        <v>0</v>
      </c>
      <c r="H96" s="397">
        <v>6</v>
      </c>
      <c r="I96" s="462">
        <v>0</v>
      </c>
      <c r="J96" s="331">
        <v>27</v>
      </c>
      <c r="K96" s="332">
        <v>9</v>
      </c>
      <c r="L96" s="390"/>
      <c r="M96" s="390"/>
      <c r="N96" s="390"/>
      <c r="O96" s="390"/>
      <c r="P96" s="390"/>
      <c r="Q96" s="390"/>
      <c r="R96" s="390"/>
      <c r="S96" s="390"/>
      <c r="T96" s="390"/>
      <c r="U96" s="390"/>
      <c r="V96" s="390"/>
      <c r="W96" s="390"/>
      <c r="X96" s="390"/>
      <c r="Y96" s="390"/>
      <c r="Z96" s="390"/>
    </row>
    <row r="97" spans="1:26" s="12" customFormat="1" ht="14.25" customHeight="1">
      <c r="A97" s="390"/>
      <c r="B97" s="597" t="s">
        <v>1382</v>
      </c>
      <c r="C97" s="85" t="s">
        <v>1185</v>
      </c>
      <c r="D97" s="397">
        <v>0</v>
      </c>
      <c r="E97" s="462">
        <v>21</v>
      </c>
      <c r="F97" s="462">
        <v>145</v>
      </c>
      <c r="G97" s="462">
        <v>18</v>
      </c>
      <c r="H97" s="397">
        <v>10</v>
      </c>
      <c r="I97" s="462">
        <v>0</v>
      </c>
      <c r="J97" s="331">
        <v>194</v>
      </c>
      <c r="K97" s="332">
        <v>161</v>
      </c>
      <c r="L97" s="390"/>
      <c r="M97" s="390"/>
      <c r="N97" s="390"/>
      <c r="O97" s="390"/>
      <c r="P97" s="390"/>
      <c r="Q97" s="390"/>
      <c r="R97" s="390"/>
      <c r="S97" s="390"/>
      <c r="T97" s="390"/>
      <c r="U97" s="390"/>
      <c r="V97" s="390"/>
      <c r="W97" s="390"/>
      <c r="X97" s="390"/>
      <c r="Y97" s="390"/>
      <c r="Z97" s="390"/>
    </row>
    <row r="98" spans="1:26" s="12" customFormat="1" ht="29.45" customHeight="1">
      <c r="A98" s="390"/>
      <c r="B98" s="584"/>
      <c r="C98" s="85" t="s">
        <v>349</v>
      </c>
      <c r="D98" s="397">
        <v>1</v>
      </c>
      <c r="E98" s="462">
        <v>1</v>
      </c>
      <c r="F98" s="462">
        <v>10</v>
      </c>
      <c r="G98" s="462">
        <v>0</v>
      </c>
      <c r="H98" s="397">
        <v>5</v>
      </c>
      <c r="I98" s="462">
        <v>0</v>
      </c>
      <c r="J98" s="331">
        <v>17</v>
      </c>
      <c r="K98" s="332">
        <v>7</v>
      </c>
      <c r="L98" s="390"/>
      <c r="M98" s="390"/>
      <c r="N98" s="390"/>
      <c r="O98" s="390"/>
      <c r="P98" s="390"/>
      <c r="Q98" s="390"/>
      <c r="R98" s="390"/>
      <c r="S98" s="390"/>
      <c r="T98" s="390"/>
      <c r="U98" s="390"/>
      <c r="V98" s="390"/>
      <c r="W98" s="390"/>
      <c r="X98" s="390"/>
      <c r="Y98" s="390"/>
      <c r="Z98" s="390"/>
    </row>
    <row r="99" spans="1:26" s="12" customFormat="1" ht="14.25">
      <c r="A99" s="390"/>
      <c r="B99" s="597" t="s">
        <v>1383</v>
      </c>
      <c r="C99" s="85" t="s">
        <v>1185</v>
      </c>
      <c r="D99" s="470">
        <v>0</v>
      </c>
      <c r="E99" s="470">
        <v>1</v>
      </c>
      <c r="F99" s="470">
        <v>0.73</v>
      </c>
      <c r="G99" s="470">
        <v>0.69</v>
      </c>
      <c r="H99" s="470">
        <v>0.56000000000000005</v>
      </c>
      <c r="I99" s="470">
        <v>0</v>
      </c>
      <c r="J99" s="333">
        <v>0.5</v>
      </c>
      <c r="K99" s="334">
        <f>161/215</f>
        <v>0.74883720930232556</v>
      </c>
      <c r="L99" s="390"/>
      <c r="M99" s="390"/>
      <c r="N99" s="390"/>
      <c r="O99" s="390"/>
      <c r="P99" s="390"/>
      <c r="Q99" s="390"/>
      <c r="R99" s="390"/>
      <c r="S99" s="390"/>
      <c r="T99" s="390"/>
      <c r="U99" s="390"/>
      <c r="V99" s="390"/>
      <c r="W99" s="390"/>
      <c r="X99" s="390"/>
      <c r="Y99" s="390"/>
      <c r="Z99" s="390"/>
    </row>
    <row r="100" spans="1:26" s="12" customFormat="1" ht="14.65" thickBot="1">
      <c r="A100" s="390"/>
      <c r="B100" s="584"/>
      <c r="C100" s="85" t="s">
        <v>349</v>
      </c>
      <c r="D100" s="470">
        <v>1</v>
      </c>
      <c r="E100" s="470">
        <v>1</v>
      </c>
      <c r="F100" s="470">
        <v>0.53</v>
      </c>
      <c r="G100" s="470">
        <v>0</v>
      </c>
      <c r="H100" s="470">
        <v>0.83</v>
      </c>
      <c r="I100" s="470">
        <v>0</v>
      </c>
      <c r="J100" s="335">
        <v>0.56000000000000005</v>
      </c>
      <c r="K100" s="336">
        <f>7/9</f>
        <v>0.77777777777777779</v>
      </c>
      <c r="L100" s="390"/>
      <c r="M100" s="390"/>
      <c r="N100" s="390"/>
      <c r="O100" s="390"/>
      <c r="P100" s="390"/>
      <c r="Q100" s="390"/>
      <c r="R100" s="390"/>
      <c r="S100" s="390"/>
      <c r="T100" s="390"/>
      <c r="U100" s="390"/>
      <c r="V100" s="390"/>
      <c r="W100" s="390"/>
      <c r="X100" s="390"/>
      <c r="Y100" s="390"/>
      <c r="Z100" s="390"/>
    </row>
    <row r="101" spans="1:26" s="12" customFormat="1" ht="14.25" customHeight="1">
      <c r="A101" s="390"/>
      <c r="B101" s="577" t="s">
        <v>1223</v>
      </c>
      <c r="C101" s="577"/>
      <c r="D101" s="577"/>
      <c r="E101" s="577"/>
      <c r="F101" s="577"/>
      <c r="G101" s="577"/>
      <c r="H101" s="577"/>
      <c r="I101" s="577"/>
      <c r="J101" s="577"/>
      <c r="K101" s="390"/>
      <c r="L101" s="390"/>
      <c r="M101" s="390"/>
      <c r="N101" s="390"/>
      <c r="O101" s="390"/>
      <c r="P101" s="390"/>
      <c r="Q101" s="390"/>
      <c r="R101" s="390"/>
      <c r="S101" s="390"/>
      <c r="T101" s="390"/>
      <c r="U101" s="390"/>
      <c r="V101" s="390"/>
      <c r="W101" s="390"/>
      <c r="X101" s="390"/>
      <c r="Y101" s="390"/>
      <c r="Z101" s="390"/>
    </row>
    <row r="102" spans="1:26" s="12" customFormat="1" ht="14.25" customHeight="1" thickBot="1">
      <c r="A102" s="390"/>
      <c r="B102" s="390"/>
      <c r="C102" s="390"/>
      <c r="D102" s="393"/>
      <c r="E102" s="393"/>
      <c r="F102" s="393"/>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s="12" customFormat="1" ht="14.25" customHeight="1" thickBot="1">
      <c r="A103" s="390"/>
      <c r="B103" s="122" t="s">
        <v>236</v>
      </c>
      <c r="C103" s="122"/>
      <c r="D103" s="122"/>
      <c r="E103" s="109"/>
      <c r="F103" s="109"/>
      <c r="G103" s="109"/>
      <c r="H103" s="109"/>
      <c r="I103" s="296"/>
      <c r="J103" s="390"/>
      <c r="K103" s="390"/>
      <c r="L103" s="390"/>
      <c r="M103" s="390"/>
      <c r="N103" s="390"/>
      <c r="O103" s="390"/>
      <c r="P103" s="390"/>
      <c r="Q103" s="390"/>
      <c r="R103" s="390"/>
      <c r="S103" s="390"/>
      <c r="T103" s="390"/>
      <c r="U103" s="390"/>
      <c r="V103" s="390"/>
      <c r="W103" s="390"/>
      <c r="X103" s="390"/>
      <c r="Y103" s="390"/>
      <c r="Z103" s="390"/>
    </row>
    <row r="104" spans="1:26" s="12" customFormat="1" ht="14.25" customHeight="1" thickBot="1">
      <c r="A104" s="390"/>
      <c r="B104" s="115" t="s">
        <v>235</v>
      </c>
      <c r="C104" s="110" t="s">
        <v>255</v>
      </c>
      <c r="D104" s="110" t="s">
        <v>256</v>
      </c>
      <c r="E104" s="110" t="s">
        <v>257</v>
      </c>
      <c r="F104" s="110" t="s">
        <v>258</v>
      </c>
      <c r="G104" s="110" t="s">
        <v>259</v>
      </c>
      <c r="H104" s="110" t="s">
        <v>260</v>
      </c>
      <c r="I104" s="176" t="s">
        <v>261</v>
      </c>
      <c r="J104" s="390"/>
      <c r="K104" s="390"/>
      <c r="L104" s="390"/>
      <c r="M104" s="390"/>
      <c r="N104" s="390"/>
      <c r="O104" s="390"/>
      <c r="P104" s="390"/>
      <c r="Q104" s="390"/>
      <c r="R104" s="390"/>
      <c r="S104" s="390"/>
      <c r="T104" s="390"/>
      <c r="U104" s="390"/>
      <c r="V104" s="390"/>
      <c r="W104" s="390"/>
      <c r="X104" s="390"/>
      <c r="Y104" s="390"/>
      <c r="Z104" s="390"/>
    </row>
    <row r="105" spans="1:26" s="12" customFormat="1" ht="57">
      <c r="A105" s="390"/>
      <c r="B105" s="74" t="s">
        <v>1384</v>
      </c>
      <c r="C105" s="462">
        <v>1</v>
      </c>
      <c r="D105" s="399">
        <v>4</v>
      </c>
      <c r="E105" s="462">
        <v>4</v>
      </c>
      <c r="F105" s="399">
        <v>4</v>
      </c>
      <c r="G105" s="462">
        <v>4</v>
      </c>
      <c r="H105" s="462">
        <v>4</v>
      </c>
      <c r="I105" s="337"/>
      <c r="J105" s="390"/>
      <c r="K105" s="390"/>
      <c r="L105" s="390"/>
      <c r="M105" s="390"/>
      <c r="N105" s="390"/>
      <c r="O105" s="390"/>
      <c r="P105" s="390"/>
      <c r="Q105" s="390"/>
      <c r="R105" s="390"/>
      <c r="S105" s="390"/>
      <c r="T105" s="390"/>
      <c r="U105" s="390"/>
      <c r="V105" s="390"/>
      <c r="W105" s="390"/>
      <c r="X105" s="390"/>
      <c r="Y105" s="390"/>
      <c r="Z105" s="390"/>
    </row>
    <row r="106" spans="1:26" s="12" customFormat="1" ht="57">
      <c r="A106" s="390"/>
      <c r="B106" s="78" t="s">
        <v>1385</v>
      </c>
      <c r="C106" s="462" t="s">
        <v>306</v>
      </c>
      <c r="D106" s="462" t="s">
        <v>306</v>
      </c>
      <c r="E106" s="462" t="s">
        <v>322</v>
      </c>
      <c r="F106" s="462" t="s">
        <v>322</v>
      </c>
      <c r="G106" s="462" t="s">
        <v>322</v>
      </c>
      <c r="H106" s="462" t="s">
        <v>322</v>
      </c>
      <c r="I106" s="337"/>
      <c r="J106" s="390"/>
      <c r="K106" s="390"/>
      <c r="L106" s="390"/>
      <c r="M106" s="390"/>
      <c r="N106" s="390"/>
      <c r="O106" s="390"/>
      <c r="P106" s="390"/>
      <c r="Q106" s="390"/>
      <c r="R106" s="390"/>
      <c r="S106" s="390"/>
      <c r="T106" s="390"/>
      <c r="U106" s="390"/>
      <c r="V106" s="390"/>
      <c r="W106" s="390"/>
      <c r="X106" s="390"/>
      <c r="Y106" s="390"/>
      <c r="Z106" s="390"/>
    </row>
    <row r="107" spans="1:26" s="12" customFormat="1" ht="14.25" customHeight="1" thickBot="1">
      <c r="A107" s="390"/>
      <c r="B107" s="390"/>
      <c r="C107" s="394"/>
      <c r="D107" s="395"/>
      <c r="E107" s="395"/>
      <c r="F107" s="395"/>
      <c r="G107" s="394"/>
      <c r="H107" s="394"/>
      <c r="I107" s="390"/>
      <c r="J107" s="390"/>
      <c r="K107" s="390"/>
      <c r="L107" s="390"/>
      <c r="M107" s="390"/>
      <c r="N107" s="390"/>
      <c r="O107" s="390"/>
      <c r="P107" s="390"/>
      <c r="Q107" s="390"/>
      <c r="R107" s="390"/>
      <c r="S107" s="390"/>
      <c r="T107" s="390"/>
      <c r="U107" s="390"/>
      <c r="V107" s="390"/>
      <c r="W107" s="390"/>
      <c r="X107" s="390"/>
      <c r="Y107" s="390"/>
      <c r="Z107" s="390"/>
    </row>
    <row r="108" spans="1:26" s="12" customFormat="1" ht="14.25" customHeight="1" thickBot="1">
      <c r="A108" s="390"/>
      <c r="B108" s="122" t="s">
        <v>1386</v>
      </c>
      <c r="C108" s="122"/>
      <c r="D108" s="122"/>
      <c r="E108" s="109"/>
      <c r="F108" s="109"/>
      <c r="G108" s="109"/>
      <c r="H108" s="109"/>
      <c r="I108" s="296"/>
      <c r="J108" s="390"/>
      <c r="K108" s="390"/>
      <c r="L108" s="390"/>
      <c r="M108" s="390"/>
      <c r="N108" s="390"/>
      <c r="O108" s="390"/>
      <c r="P108" s="390"/>
      <c r="Q108" s="390"/>
      <c r="R108" s="390"/>
      <c r="S108" s="390"/>
      <c r="T108" s="390"/>
      <c r="U108" s="390"/>
      <c r="V108" s="390"/>
      <c r="W108" s="390"/>
      <c r="X108" s="390"/>
      <c r="Y108" s="390"/>
      <c r="Z108" s="390"/>
    </row>
    <row r="109" spans="1:26" s="12" customFormat="1" ht="14.25" customHeight="1" thickBot="1">
      <c r="A109" s="390"/>
      <c r="B109" s="115" t="s">
        <v>1387</v>
      </c>
      <c r="C109" s="110" t="s">
        <v>255</v>
      </c>
      <c r="D109" s="110" t="s">
        <v>256</v>
      </c>
      <c r="E109" s="110" t="s">
        <v>257</v>
      </c>
      <c r="F109" s="110" t="s">
        <v>258</v>
      </c>
      <c r="G109" s="110" t="s">
        <v>259</v>
      </c>
      <c r="H109" s="110" t="s">
        <v>260</v>
      </c>
      <c r="I109" s="176" t="s">
        <v>261</v>
      </c>
      <c r="J109" s="390"/>
      <c r="K109" s="390"/>
      <c r="L109" s="390"/>
      <c r="M109" s="390"/>
      <c r="N109" s="390"/>
      <c r="O109" s="390"/>
      <c r="P109" s="390"/>
      <c r="Q109" s="390"/>
      <c r="R109" s="390"/>
      <c r="S109" s="390"/>
      <c r="T109" s="390"/>
      <c r="U109" s="390"/>
      <c r="V109" s="390"/>
      <c r="W109" s="390"/>
      <c r="X109" s="390"/>
      <c r="Y109" s="390"/>
      <c r="Z109" s="390"/>
    </row>
    <row r="110" spans="1:26" s="12" customFormat="1" ht="42.75">
      <c r="A110" s="390"/>
      <c r="B110" s="74" t="s">
        <v>1388</v>
      </c>
      <c r="C110" s="422">
        <v>0</v>
      </c>
      <c r="D110" s="422">
        <v>0</v>
      </c>
      <c r="E110" s="422">
        <v>0</v>
      </c>
      <c r="F110" s="422">
        <v>0</v>
      </c>
      <c r="G110" s="422">
        <v>0</v>
      </c>
      <c r="H110" s="422">
        <v>0</v>
      </c>
      <c r="I110" s="171">
        <v>0</v>
      </c>
      <c r="J110" s="390"/>
      <c r="K110" s="390"/>
      <c r="L110" s="390"/>
      <c r="M110" s="390"/>
      <c r="N110" s="390"/>
      <c r="O110" s="390"/>
      <c r="P110" s="390"/>
      <c r="Q110" s="390"/>
      <c r="R110" s="390"/>
      <c r="S110" s="390"/>
      <c r="T110" s="390"/>
      <c r="U110" s="390"/>
      <c r="V110" s="390"/>
      <c r="W110" s="390"/>
      <c r="X110" s="390"/>
      <c r="Y110" s="390"/>
      <c r="Z110" s="390"/>
    </row>
    <row r="111" spans="1:26" s="12" customFormat="1" ht="28.5">
      <c r="A111" s="390"/>
      <c r="B111" s="78" t="s">
        <v>1389</v>
      </c>
      <c r="C111" s="451">
        <v>0</v>
      </c>
      <c r="D111" s="451">
        <v>0</v>
      </c>
      <c r="E111" s="451">
        <v>0</v>
      </c>
      <c r="F111" s="451">
        <v>0</v>
      </c>
      <c r="G111" s="451">
        <v>0</v>
      </c>
      <c r="H111" s="451">
        <v>0</v>
      </c>
      <c r="I111" s="172">
        <v>0</v>
      </c>
      <c r="J111" s="390"/>
      <c r="K111" s="390"/>
      <c r="L111" s="390"/>
      <c r="M111" s="390"/>
      <c r="N111" s="390"/>
      <c r="O111" s="390"/>
      <c r="P111" s="390"/>
      <c r="Q111" s="390"/>
      <c r="R111" s="390"/>
      <c r="S111" s="390"/>
      <c r="T111" s="390"/>
      <c r="U111" s="390"/>
      <c r="V111" s="390"/>
      <c r="W111" s="390"/>
      <c r="X111" s="390"/>
      <c r="Y111" s="390"/>
      <c r="Z111" s="390"/>
    </row>
    <row r="112" spans="1:26" s="12" customFormat="1" ht="14.25" customHeight="1" thickBot="1">
      <c r="A112" s="390"/>
      <c r="B112" s="390"/>
      <c r="C112" s="390"/>
      <c r="D112" s="393"/>
      <c r="E112" s="393"/>
      <c r="F112" s="393"/>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s="12" customFormat="1" ht="14.25" customHeight="1" thickBot="1">
      <c r="A113" s="390"/>
      <c r="B113" s="122" t="s">
        <v>240</v>
      </c>
      <c r="C113" s="122"/>
      <c r="D113" s="122"/>
      <c r="E113" s="109"/>
      <c r="F113" s="109"/>
      <c r="G113" s="109"/>
      <c r="H113" s="109"/>
      <c r="I113" s="296"/>
      <c r="J113" s="390"/>
      <c r="K113" s="390"/>
      <c r="L113" s="390"/>
      <c r="M113" s="390"/>
      <c r="N113" s="390"/>
      <c r="O113" s="390"/>
      <c r="P113" s="390"/>
      <c r="Q113" s="390"/>
      <c r="R113" s="390"/>
      <c r="S113" s="390"/>
      <c r="T113" s="390"/>
      <c r="U113" s="390"/>
      <c r="V113" s="390"/>
      <c r="W113" s="390"/>
      <c r="X113" s="390"/>
      <c r="Y113" s="390"/>
      <c r="Z113" s="390"/>
    </row>
    <row r="114" spans="1:26" s="12" customFormat="1" ht="14.25" customHeight="1" thickBot="1">
      <c r="A114" s="390"/>
      <c r="B114" s="115" t="s">
        <v>239</v>
      </c>
      <c r="C114" s="110" t="s">
        <v>255</v>
      </c>
      <c r="D114" s="110" t="s">
        <v>256</v>
      </c>
      <c r="E114" s="110" t="s">
        <v>257</v>
      </c>
      <c r="F114" s="110" t="s">
        <v>258</v>
      </c>
      <c r="G114" s="110" t="s">
        <v>259</v>
      </c>
      <c r="H114" s="110" t="s">
        <v>260</v>
      </c>
      <c r="I114" s="176" t="s">
        <v>261</v>
      </c>
      <c r="J114" s="390"/>
      <c r="K114" s="390"/>
      <c r="L114" s="390"/>
      <c r="M114" s="390"/>
      <c r="N114" s="390"/>
      <c r="O114" s="390"/>
      <c r="P114" s="390"/>
      <c r="Q114" s="390"/>
      <c r="R114" s="390"/>
      <c r="S114" s="390"/>
      <c r="T114" s="390"/>
      <c r="U114" s="390"/>
      <c r="V114" s="390"/>
      <c r="W114" s="390"/>
      <c r="X114" s="390"/>
      <c r="Y114" s="390"/>
      <c r="Z114" s="390"/>
    </row>
    <row r="115" spans="1:26" s="12" customFormat="1" ht="409.5">
      <c r="A115" s="390"/>
      <c r="B115" s="74" t="s">
        <v>1390</v>
      </c>
      <c r="C115" s="422" t="s">
        <v>322</v>
      </c>
      <c r="D115" s="422" t="s">
        <v>322</v>
      </c>
      <c r="E115" s="458" t="s">
        <v>1391</v>
      </c>
      <c r="F115" s="458" t="s">
        <v>1392</v>
      </c>
      <c r="G115" s="458" t="s">
        <v>1392</v>
      </c>
      <c r="H115" s="458" t="s">
        <v>1393</v>
      </c>
      <c r="I115" s="338"/>
      <c r="J115" s="390"/>
      <c r="K115" s="390"/>
      <c r="L115" s="390"/>
      <c r="M115" s="390"/>
      <c r="N115" s="390"/>
      <c r="O115" s="390"/>
      <c r="P115" s="390"/>
      <c r="Q115" s="390"/>
      <c r="R115" s="390"/>
      <c r="S115" s="390"/>
      <c r="T115" s="390"/>
      <c r="U115" s="390"/>
      <c r="V115" s="390"/>
      <c r="W115" s="390"/>
      <c r="X115" s="390"/>
      <c r="Y115" s="390"/>
      <c r="Z115" s="390"/>
    </row>
    <row r="116" spans="1:26" s="12" customFormat="1" ht="14.25">
      <c r="A116" s="390"/>
      <c r="B116" s="78" t="s">
        <v>1394</v>
      </c>
      <c r="C116" s="471"/>
      <c r="D116" s="471"/>
      <c r="E116" s="471"/>
      <c r="F116" s="471"/>
      <c r="G116" s="471"/>
      <c r="H116" s="471"/>
      <c r="I116" s="339"/>
      <c r="J116" s="390"/>
      <c r="K116" s="390"/>
      <c r="L116" s="390"/>
      <c r="M116" s="390"/>
      <c r="N116" s="390"/>
      <c r="O116" s="390"/>
      <c r="P116" s="390"/>
      <c r="Q116" s="390"/>
      <c r="R116" s="390"/>
      <c r="S116" s="390"/>
      <c r="T116" s="390"/>
      <c r="U116" s="390"/>
      <c r="V116" s="390"/>
      <c r="W116" s="390"/>
      <c r="X116" s="390"/>
      <c r="Y116" s="390"/>
      <c r="Z116" s="390"/>
    </row>
    <row r="117" spans="1:26" s="12" customFormat="1" ht="85.5">
      <c r="A117" s="390"/>
      <c r="B117" s="74" t="s">
        <v>1395</v>
      </c>
      <c r="C117" s="422" t="s">
        <v>322</v>
      </c>
      <c r="D117" s="458" t="s">
        <v>1396</v>
      </c>
      <c r="E117" s="422" t="s">
        <v>306</v>
      </c>
      <c r="F117" s="422" t="s">
        <v>306</v>
      </c>
      <c r="G117" s="422" t="s">
        <v>306</v>
      </c>
      <c r="H117" s="422" t="s">
        <v>306</v>
      </c>
      <c r="I117" s="338"/>
      <c r="J117" s="390"/>
      <c r="K117" s="390"/>
      <c r="L117" s="390"/>
      <c r="M117" s="390"/>
      <c r="N117" s="390"/>
      <c r="O117" s="390"/>
      <c r="P117" s="390"/>
      <c r="Q117" s="390"/>
      <c r="R117" s="390"/>
      <c r="S117" s="390"/>
      <c r="T117" s="390"/>
      <c r="U117" s="390"/>
      <c r="V117" s="390"/>
      <c r="W117" s="390"/>
      <c r="X117" s="390"/>
      <c r="Y117" s="390"/>
      <c r="Z117" s="390"/>
    </row>
    <row r="118" spans="1:26" s="12" customFormat="1" ht="14.25">
      <c r="A118" s="390"/>
      <c r="B118" s="78" t="s">
        <v>1397</v>
      </c>
      <c r="C118" s="451" t="s">
        <v>322</v>
      </c>
      <c r="D118" s="451" t="s">
        <v>747</v>
      </c>
      <c r="E118" s="451" t="s">
        <v>322</v>
      </c>
      <c r="F118" s="451" t="s">
        <v>322</v>
      </c>
      <c r="G118" s="451" t="s">
        <v>322</v>
      </c>
      <c r="H118" s="451" t="s">
        <v>322</v>
      </c>
      <c r="I118" s="339"/>
      <c r="J118" s="390"/>
      <c r="K118" s="390"/>
      <c r="L118" s="390"/>
      <c r="M118" s="390"/>
      <c r="N118" s="390"/>
      <c r="O118" s="390"/>
      <c r="P118" s="390"/>
      <c r="Q118" s="390"/>
      <c r="R118" s="390"/>
      <c r="S118" s="390"/>
      <c r="T118" s="390"/>
      <c r="U118" s="390"/>
      <c r="V118" s="390"/>
      <c r="W118" s="390"/>
      <c r="X118" s="390"/>
      <c r="Y118" s="390"/>
      <c r="Z118" s="390"/>
    </row>
    <row r="119" spans="1:26" s="12" customFormat="1" ht="14.25">
      <c r="A119" s="390"/>
      <c r="B119" s="74" t="s">
        <v>1398</v>
      </c>
      <c r="C119" s="422" t="s">
        <v>322</v>
      </c>
      <c r="D119" s="422" t="s">
        <v>747</v>
      </c>
      <c r="E119" s="422" t="s">
        <v>322</v>
      </c>
      <c r="F119" s="422" t="s">
        <v>322</v>
      </c>
      <c r="G119" s="422" t="s">
        <v>322</v>
      </c>
      <c r="H119" s="422" t="s">
        <v>322</v>
      </c>
      <c r="I119" s="338"/>
      <c r="J119" s="390"/>
      <c r="K119" s="390"/>
      <c r="L119" s="390"/>
      <c r="M119" s="390"/>
      <c r="N119" s="390"/>
      <c r="O119" s="390"/>
      <c r="P119" s="390"/>
      <c r="Q119" s="390"/>
      <c r="R119" s="390"/>
      <c r="S119" s="390"/>
      <c r="T119" s="390"/>
      <c r="U119" s="390"/>
      <c r="V119" s="390"/>
      <c r="W119" s="390"/>
      <c r="X119" s="390"/>
      <c r="Y119" s="390"/>
      <c r="Z119" s="390"/>
    </row>
    <row r="120" spans="1:26" s="12" customFormat="1" ht="57">
      <c r="A120" s="390"/>
      <c r="B120" s="78" t="s">
        <v>1399</v>
      </c>
      <c r="C120" s="451" t="s">
        <v>322</v>
      </c>
      <c r="D120" s="451" t="s">
        <v>747</v>
      </c>
      <c r="E120" s="451" t="s">
        <v>322</v>
      </c>
      <c r="F120" s="451" t="s">
        <v>322</v>
      </c>
      <c r="G120" s="451" t="s">
        <v>322</v>
      </c>
      <c r="H120" s="451" t="s">
        <v>322</v>
      </c>
      <c r="I120" s="339"/>
      <c r="J120" s="390"/>
      <c r="K120" s="390"/>
      <c r="L120" s="390"/>
      <c r="M120" s="390"/>
      <c r="N120" s="390"/>
      <c r="O120" s="390"/>
      <c r="P120" s="390"/>
      <c r="Q120" s="390"/>
      <c r="R120" s="390"/>
      <c r="S120" s="390"/>
      <c r="T120" s="390"/>
      <c r="U120" s="390"/>
      <c r="V120" s="390"/>
      <c r="W120" s="390"/>
      <c r="X120" s="390"/>
      <c r="Y120" s="390"/>
      <c r="Z120" s="390"/>
    </row>
    <row r="121" spans="1:26" s="12" customFormat="1" ht="256.5">
      <c r="A121" s="390"/>
      <c r="B121" s="74" t="s">
        <v>1400</v>
      </c>
      <c r="C121" s="472" t="s">
        <v>1401</v>
      </c>
      <c r="D121" s="472" t="s">
        <v>747</v>
      </c>
      <c r="E121" s="472" t="s">
        <v>1402</v>
      </c>
      <c r="F121" s="472" t="s">
        <v>1403</v>
      </c>
      <c r="G121" s="472" t="s">
        <v>1403</v>
      </c>
      <c r="H121" s="472" t="s">
        <v>1404</v>
      </c>
      <c r="I121" s="338"/>
      <c r="J121" s="390"/>
      <c r="K121" s="390"/>
      <c r="L121" s="390"/>
      <c r="M121" s="390"/>
      <c r="N121" s="390"/>
      <c r="O121" s="390"/>
      <c r="P121" s="390"/>
      <c r="Q121" s="390"/>
      <c r="R121" s="390"/>
      <c r="S121" s="390"/>
      <c r="T121" s="390"/>
      <c r="U121" s="390"/>
      <c r="V121" s="390"/>
      <c r="W121" s="390"/>
      <c r="X121" s="390"/>
      <c r="Y121" s="390"/>
      <c r="Z121" s="390"/>
    </row>
    <row r="122" spans="1:26" s="12" customFormat="1" ht="213.75">
      <c r="A122" s="390"/>
      <c r="B122" s="78" t="s">
        <v>1405</v>
      </c>
      <c r="C122" s="473" t="s">
        <v>1406</v>
      </c>
      <c r="D122" s="473" t="s">
        <v>1407</v>
      </c>
      <c r="E122" s="473" t="s">
        <v>1408</v>
      </c>
      <c r="F122" s="473" t="s">
        <v>1409</v>
      </c>
      <c r="G122" s="473" t="s">
        <v>1409</v>
      </c>
      <c r="H122" s="473" t="s">
        <v>1410</v>
      </c>
      <c r="I122" s="339"/>
      <c r="J122" s="390"/>
      <c r="K122" s="390"/>
      <c r="L122" s="390"/>
      <c r="M122" s="390"/>
      <c r="N122" s="390"/>
      <c r="O122" s="390"/>
      <c r="P122" s="390"/>
      <c r="Q122" s="390"/>
      <c r="R122" s="390"/>
      <c r="S122" s="390"/>
      <c r="T122" s="390"/>
      <c r="U122" s="390"/>
      <c r="V122" s="390"/>
      <c r="W122" s="390"/>
      <c r="X122" s="390"/>
      <c r="Y122" s="390"/>
      <c r="Z122" s="390"/>
    </row>
    <row r="123" spans="1:26" s="12" customFormat="1" ht="14.25" customHeight="1">
      <c r="A123" s="390"/>
      <c r="B123" s="390"/>
      <c r="C123" s="390"/>
      <c r="D123" s="393"/>
      <c r="E123" s="393"/>
      <c r="F123" s="393"/>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s="12" customFormat="1" ht="14.25" customHeight="1">
      <c r="A124" s="390"/>
      <c r="B124" s="390"/>
      <c r="C124" s="390"/>
      <c r="D124" s="393"/>
      <c r="E124" s="393"/>
      <c r="F124" s="393"/>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s="12" customFormat="1" ht="14.25" customHeight="1">
      <c r="A125" s="390"/>
      <c r="B125" s="390"/>
      <c r="C125" s="390"/>
      <c r="D125" s="393"/>
      <c r="E125" s="393"/>
      <c r="F125" s="393"/>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s="12" customFormat="1" ht="14.25" customHeight="1">
      <c r="A126" s="390"/>
      <c r="B126" s="390"/>
      <c r="C126" s="390"/>
      <c r="D126" s="393"/>
      <c r="E126" s="393"/>
      <c r="F126" s="393"/>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s="12" customFormat="1" ht="14.25" customHeight="1">
      <c r="A127" s="390"/>
      <c r="B127" s="390"/>
      <c r="C127" s="390"/>
      <c r="D127" s="393"/>
      <c r="E127" s="393"/>
      <c r="F127" s="393"/>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s="12" customFormat="1" ht="14.25" customHeight="1">
      <c r="A128" s="390"/>
      <c r="B128" s="390"/>
      <c r="C128" s="390"/>
      <c r="D128" s="393"/>
      <c r="E128" s="393"/>
      <c r="F128" s="393"/>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s="12" customFormat="1" ht="14.25" customHeight="1">
      <c r="A129" s="390"/>
      <c r="B129" s="390"/>
      <c r="C129" s="390"/>
      <c r="D129" s="393"/>
      <c r="E129" s="393"/>
      <c r="F129" s="393"/>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s="12" customFormat="1" ht="14.25" customHeight="1">
      <c r="A130" s="390"/>
      <c r="B130" s="390"/>
      <c r="C130" s="390"/>
      <c r="D130" s="393"/>
      <c r="E130" s="393"/>
      <c r="F130" s="393"/>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s="12" customFormat="1" ht="14.25" customHeight="1">
      <c r="A131" s="390"/>
      <c r="B131" s="390"/>
      <c r="C131" s="390"/>
      <c r="D131" s="393"/>
      <c r="E131" s="393"/>
      <c r="F131" s="393"/>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s="12" customFormat="1" ht="14.25" customHeight="1">
      <c r="A132" s="390"/>
      <c r="B132" s="390"/>
      <c r="C132" s="390"/>
      <c r="D132" s="393"/>
      <c r="E132" s="393"/>
      <c r="F132" s="393"/>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s="12" customFormat="1" ht="14.25" customHeight="1">
      <c r="A133" s="390"/>
      <c r="B133" s="390"/>
      <c r="C133" s="390"/>
      <c r="D133" s="393"/>
      <c r="E133" s="393"/>
      <c r="F133" s="393"/>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s="12" customFormat="1" ht="14.25" customHeight="1">
      <c r="A134" s="390"/>
      <c r="B134" s="390"/>
      <c r="C134" s="390"/>
      <c r="D134" s="393"/>
      <c r="E134" s="393"/>
      <c r="F134" s="393"/>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s="12" customFormat="1" ht="14.25" customHeight="1">
      <c r="A135" s="390"/>
      <c r="B135" s="390"/>
      <c r="C135" s="390"/>
      <c r="D135" s="393"/>
      <c r="E135" s="393"/>
      <c r="F135" s="393"/>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s="12" customFormat="1" ht="14.25" customHeight="1">
      <c r="A136" s="390"/>
      <c r="B136" s="390"/>
      <c r="C136" s="390"/>
      <c r="D136" s="393"/>
      <c r="E136" s="393"/>
      <c r="F136" s="393"/>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s="12" customFormat="1" ht="14.25" customHeight="1">
      <c r="A137" s="390"/>
      <c r="B137" s="390"/>
      <c r="C137" s="390"/>
      <c r="D137" s="393"/>
      <c r="E137" s="393"/>
      <c r="F137" s="393"/>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s="12" customFormat="1" ht="14.25" customHeight="1">
      <c r="A138" s="390"/>
      <c r="B138" s="390"/>
      <c r="C138" s="390"/>
      <c r="D138" s="393"/>
      <c r="E138" s="393"/>
      <c r="F138" s="393"/>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s="12" customFormat="1" ht="14.25" customHeight="1">
      <c r="A139" s="390"/>
      <c r="B139" s="390"/>
      <c r="C139" s="390"/>
      <c r="D139" s="393"/>
      <c r="E139" s="393"/>
      <c r="F139" s="393"/>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s="12" customFormat="1" ht="14.25" customHeight="1">
      <c r="A140" s="390"/>
      <c r="B140" s="390"/>
      <c r="C140" s="390"/>
      <c r="D140" s="393"/>
      <c r="E140" s="393"/>
      <c r="F140" s="393"/>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s="12" customFormat="1" ht="14.25" customHeight="1">
      <c r="A141" s="390"/>
      <c r="B141" s="390"/>
      <c r="C141" s="390"/>
      <c r="D141" s="393"/>
      <c r="E141" s="393"/>
      <c r="F141" s="393"/>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s="12" customFormat="1" ht="14.25" customHeight="1">
      <c r="A142" s="390"/>
      <c r="B142" s="390"/>
      <c r="C142" s="390"/>
      <c r="D142" s="393"/>
      <c r="E142" s="393"/>
      <c r="F142" s="393"/>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s="12" customFormat="1" ht="14.25" customHeight="1">
      <c r="A143" s="390"/>
      <c r="B143" s="390"/>
      <c r="C143" s="390"/>
      <c r="D143" s="393"/>
      <c r="E143" s="393"/>
      <c r="F143" s="393"/>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s="12" customFormat="1" ht="14.25" customHeight="1">
      <c r="A144" s="390"/>
      <c r="B144" s="390"/>
      <c r="C144" s="390"/>
      <c r="D144" s="393"/>
      <c r="E144" s="393"/>
      <c r="F144" s="393"/>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s="12" customFormat="1" ht="14.25" customHeight="1">
      <c r="A145" s="390"/>
      <c r="B145" s="390"/>
      <c r="C145" s="390"/>
      <c r="D145" s="393"/>
      <c r="E145" s="393"/>
      <c r="F145" s="393"/>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s="12" customFormat="1" ht="14.25" customHeight="1">
      <c r="A146" s="390"/>
      <c r="B146" s="390"/>
      <c r="C146" s="390"/>
      <c r="D146" s="393"/>
      <c r="E146" s="393"/>
      <c r="F146" s="393"/>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s="12" customFormat="1" ht="14.25" customHeight="1">
      <c r="A147" s="390"/>
      <c r="B147" s="390"/>
      <c r="C147" s="390"/>
      <c r="D147" s="393"/>
      <c r="E147" s="393"/>
      <c r="F147" s="393"/>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s="12" customFormat="1" ht="14.25" customHeight="1">
      <c r="A148" s="390"/>
      <c r="B148" s="390"/>
      <c r="C148" s="390"/>
      <c r="D148" s="393"/>
      <c r="E148" s="393"/>
      <c r="F148" s="393"/>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s="12" customFormat="1" ht="14.25" customHeight="1">
      <c r="A149" s="390"/>
      <c r="B149" s="390"/>
      <c r="C149" s="390"/>
      <c r="D149" s="393"/>
      <c r="E149" s="393"/>
      <c r="F149" s="393"/>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s="12" customFormat="1" ht="14.25" customHeight="1">
      <c r="A150" s="390"/>
      <c r="B150" s="390"/>
      <c r="C150" s="390"/>
      <c r="D150" s="393"/>
      <c r="E150" s="393"/>
      <c r="F150" s="393"/>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s="12" customFormat="1" ht="14.25" customHeight="1">
      <c r="A151" s="390"/>
      <c r="B151" s="390"/>
      <c r="C151" s="390"/>
      <c r="D151" s="393"/>
      <c r="E151" s="393"/>
      <c r="F151" s="393"/>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s="12" customFormat="1" ht="14.25" customHeight="1">
      <c r="A152" s="390"/>
      <c r="B152" s="390"/>
      <c r="C152" s="390"/>
      <c r="D152" s="393"/>
      <c r="E152" s="393"/>
      <c r="F152" s="393"/>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s="12" customFormat="1" ht="14.25" customHeight="1">
      <c r="A153" s="390"/>
      <c r="B153" s="390"/>
      <c r="C153" s="390"/>
      <c r="D153" s="393"/>
      <c r="E153" s="393"/>
      <c r="F153" s="393"/>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s="12" customFormat="1" ht="14.25" customHeight="1">
      <c r="A154" s="390"/>
      <c r="B154" s="390"/>
      <c r="C154" s="390"/>
      <c r="D154" s="393"/>
      <c r="E154" s="393"/>
      <c r="F154" s="393"/>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s="12" customFormat="1" ht="14.25" customHeight="1">
      <c r="A155" s="390"/>
      <c r="B155" s="390"/>
      <c r="C155" s="390"/>
      <c r="D155" s="393"/>
      <c r="E155" s="393"/>
      <c r="F155" s="393"/>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s="12" customFormat="1" ht="14.25" customHeight="1">
      <c r="A156" s="390"/>
      <c r="B156" s="390"/>
      <c r="C156" s="390"/>
      <c r="D156" s="393"/>
      <c r="E156" s="393"/>
      <c r="F156" s="393"/>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s="12" customFormat="1" ht="14.25" customHeight="1">
      <c r="A157" s="390"/>
      <c r="B157" s="390"/>
      <c r="C157" s="390"/>
      <c r="D157" s="393"/>
      <c r="E157" s="393"/>
      <c r="F157" s="393"/>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s="12" customFormat="1" ht="14.25" customHeight="1">
      <c r="A158" s="390"/>
      <c r="B158" s="390"/>
      <c r="C158" s="390"/>
      <c r="D158" s="393"/>
      <c r="E158" s="393"/>
      <c r="F158" s="393"/>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s="12" customFormat="1" ht="14.25" customHeight="1">
      <c r="A159" s="390"/>
      <c r="B159" s="390"/>
      <c r="C159" s="390"/>
      <c r="D159" s="393"/>
      <c r="E159" s="393"/>
      <c r="F159" s="393"/>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s="12" customFormat="1" ht="14.25" customHeight="1">
      <c r="A160" s="390"/>
      <c r="B160" s="390"/>
      <c r="C160" s="390"/>
      <c r="D160" s="393"/>
      <c r="E160" s="393"/>
      <c r="F160" s="393"/>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s="12" customFormat="1" ht="14.25" customHeight="1">
      <c r="A161" s="390"/>
      <c r="B161" s="390"/>
      <c r="C161" s="390"/>
      <c r="D161" s="393"/>
      <c r="E161" s="393"/>
      <c r="F161" s="393"/>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s="12" customFormat="1" ht="14.25" customHeight="1">
      <c r="A162" s="390"/>
      <c r="B162" s="390"/>
      <c r="C162" s="390"/>
      <c r="D162" s="393"/>
      <c r="E162" s="393"/>
      <c r="F162" s="393"/>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s="12" customFormat="1" ht="14.25" customHeight="1">
      <c r="A163" s="390"/>
      <c r="B163" s="390"/>
      <c r="C163" s="390"/>
      <c r="D163" s="393"/>
      <c r="E163" s="393"/>
      <c r="F163" s="393"/>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s="12" customFormat="1" ht="14.25" customHeight="1">
      <c r="A164" s="390"/>
      <c r="B164" s="390"/>
      <c r="C164" s="390"/>
      <c r="D164" s="393"/>
      <c r="E164" s="393"/>
      <c r="F164" s="393"/>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s="12" customFormat="1" ht="14.25" customHeight="1">
      <c r="A165" s="390"/>
      <c r="B165" s="390"/>
      <c r="C165" s="390"/>
      <c r="D165" s="393"/>
      <c r="E165" s="393"/>
      <c r="F165" s="393"/>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s="12" customFormat="1" ht="14.25" customHeight="1">
      <c r="A166" s="390"/>
      <c r="B166" s="390"/>
      <c r="C166" s="390"/>
      <c r="D166" s="393"/>
      <c r="E166" s="393"/>
      <c r="F166" s="393"/>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s="12" customFormat="1" ht="14.25" customHeight="1">
      <c r="A167" s="390"/>
      <c r="B167" s="390"/>
      <c r="C167" s="390"/>
      <c r="D167" s="393"/>
      <c r="E167" s="393"/>
      <c r="F167" s="393"/>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s="12" customFormat="1" ht="14.25" customHeight="1">
      <c r="A168" s="390"/>
      <c r="B168" s="390"/>
      <c r="C168" s="390"/>
      <c r="D168" s="393"/>
      <c r="E168" s="393"/>
      <c r="F168" s="393"/>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s="12" customFormat="1" ht="14.25" customHeight="1">
      <c r="A169" s="390"/>
      <c r="B169" s="390"/>
      <c r="C169" s="390"/>
      <c r="D169" s="393"/>
      <c r="E169" s="393"/>
      <c r="F169" s="393"/>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s="12" customFormat="1" ht="14.25" customHeight="1">
      <c r="A170" s="390"/>
      <c r="B170" s="390"/>
      <c r="C170" s="390"/>
      <c r="D170" s="393"/>
      <c r="E170" s="393"/>
      <c r="F170" s="393"/>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s="12" customFormat="1" ht="14.25" customHeight="1">
      <c r="A171" s="390"/>
      <c r="B171" s="390"/>
      <c r="C171" s="390"/>
      <c r="D171" s="393"/>
      <c r="E171" s="393"/>
      <c r="F171" s="393"/>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s="12" customFormat="1" ht="14.25" customHeight="1">
      <c r="A172" s="390"/>
      <c r="B172" s="390"/>
      <c r="C172" s="390"/>
      <c r="D172" s="393"/>
      <c r="E172" s="393"/>
      <c r="F172" s="393"/>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s="12" customFormat="1" ht="14.25" customHeight="1">
      <c r="A173" s="390"/>
      <c r="B173" s="390"/>
      <c r="C173" s="390"/>
      <c r="D173" s="393"/>
      <c r="E173" s="393"/>
      <c r="F173" s="393"/>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s="12" customFormat="1" ht="14.25" customHeight="1">
      <c r="A174" s="390"/>
      <c r="B174" s="390"/>
      <c r="C174" s="390"/>
      <c r="D174" s="393"/>
      <c r="E174" s="393"/>
      <c r="F174" s="393"/>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s="12" customFormat="1" ht="14.25" customHeight="1">
      <c r="A175" s="390"/>
      <c r="B175" s="390"/>
      <c r="C175" s="390"/>
      <c r="D175" s="393"/>
      <c r="E175" s="393"/>
      <c r="F175" s="393"/>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s="12" customFormat="1" ht="14.25" customHeight="1">
      <c r="A176" s="390"/>
      <c r="B176" s="390"/>
      <c r="C176" s="390"/>
      <c r="D176" s="393"/>
      <c r="E176" s="393"/>
      <c r="F176" s="393"/>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s="12" customFormat="1" ht="14.25" customHeight="1">
      <c r="A177" s="390"/>
      <c r="B177" s="390"/>
      <c r="C177" s="390"/>
      <c r="D177" s="393"/>
      <c r="E177" s="393"/>
      <c r="F177" s="393"/>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s="12" customFormat="1" ht="14.25" customHeight="1">
      <c r="A178" s="390"/>
      <c r="B178" s="390"/>
      <c r="C178" s="390"/>
      <c r="D178" s="393"/>
      <c r="E178" s="393"/>
      <c r="F178" s="393"/>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s="12" customFormat="1" ht="14.25" customHeight="1">
      <c r="A179" s="390"/>
      <c r="B179" s="390"/>
      <c r="C179" s="390"/>
      <c r="D179" s="393"/>
      <c r="E179" s="393"/>
      <c r="F179" s="393"/>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s="12" customFormat="1" ht="14.25" customHeight="1">
      <c r="A180" s="390"/>
      <c r="B180" s="390"/>
      <c r="C180" s="390"/>
      <c r="D180" s="393"/>
      <c r="E180" s="393"/>
      <c r="F180" s="393"/>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s="12" customFormat="1" ht="14.25" customHeight="1">
      <c r="A181" s="390"/>
      <c r="B181" s="390"/>
      <c r="C181" s="390"/>
      <c r="D181" s="393"/>
      <c r="E181" s="393"/>
      <c r="F181" s="393"/>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s="12" customFormat="1" ht="14.25" customHeight="1">
      <c r="A182" s="390"/>
      <c r="B182" s="390"/>
      <c r="C182" s="390"/>
      <c r="D182" s="393"/>
      <c r="E182" s="393"/>
      <c r="F182" s="393"/>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s="12" customFormat="1" ht="14.25" customHeight="1">
      <c r="A183" s="390"/>
      <c r="B183" s="390"/>
      <c r="C183" s="390"/>
      <c r="D183" s="393"/>
      <c r="E183" s="393"/>
      <c r="F183" s="393"/>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s="12" customFormat="1" ht="14.25" customHeight="1">
      <c r="A184" s="390"/>
      <c r="B184" s="390"/>
      <c r="C184" s="390"/>
      <c r="D184" s="393"/>
      <c r="E184" s="393"/>
      <c r="F184" s="393"/>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s="12" customFormat="1" ht="14.25" customHeight="1">
      <c r="A185" s="390"/>
      <c r="B185" s="390"/>
      <c r="C185" s="390"/>
      <c r="D185" s="393"/>
      <c r="E185" s="393"/>
      <c r="F185" s="393"/>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s="12" customFormat="1" ht="14.25" customHeight="1">
      <c r="A186" s="390"/>
      <c r="B186" s="390"/>
      <c r="C186" s="390"/>
      <c r="D186" s="393"/>
      <c r="E186" s="393"/>
      <c r="F186" s="393"/>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s="12" customFormat="1" ht="14.25" customHeight="1">
      <c r="A187" s="390"/>
      <c r="B187" s="390"/>
      <c r="C187" s="390"/>
      <c r="D187" s="393"/>
      <c r="E187" s="393"/>
      <c r="F187" s="393"/>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s="12" customFormat="1" ht="14.25" customHeight="1">
      <c r="A188" s="390"/>
      <c r="B188" s="390"/>
      <c r="C188" s="390"/>
      <c r="D188" s="393"/>
      <c r="E188" s="393"/>
      <c r="F188" s="393"/>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s="12" customFormat="1" ht="14.25" customHeight="1">
      <c r="A189" s="390"/>
      <c r="B189" s="390"/>
      <c r="C189" s="390"/>
      <c r="D189" s="393"/>
      <c r="E189" s="393"/>
      <c r="F189" s="393"/>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s="12" customFormat="1" ht="14.25" customHeight="1">
      <c r="A190" s="390"/>
      <c r="B190" s="390"/>
      <c r="C190" s="390"/>
      <c r="D190" s="393"/>
      <c r="E190" s="393"/>
      <c r="F190" s="393"/>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s="12" customFormat="1" ht="14.25" customHeight="1">
      <c r="A191" s="390"/>
      <c r="B191" s="390"/>
      <c r="C191" s="390"/>
      <c r="D191" s="393"/>
      <c r="E191" s="393"/>
      <c r="F191" s="393"/>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s="12" customFormat="1" ht="14.25" customHeight="1">
      <c r="A192" s="390"/>
      <c r="B192" s="390"/>
      <c r="C192" s="390"/>
      <c r="D192" s="393"/>
      <c r="E192" s="393"/>
      <c r="F192" s="393"/>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s="12" customFormat="1" ht="14.25" customHeight="1">
      <c r="A193" s="390"/>
      <c r="B193" s="390"/>
      <c r="C193" s="390"/>
      <c r="D193" s="393"/>
      <c r="E193" s="393"/>
      <c r="F193" s="393"/>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s="12" customFormat="1" ht="14.25" customHeight="1">
      <c r="A194" s="390"/>
      <c r="B194" s="390"/>
      <c r="C194" s="390"/>
      <c r="D194" s="393"/>
      <c r="E194" s="393"/>
      <c r="F194" s="393"/>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s="12" customFormat="1" ht="14.25" customHeight="1">
      <c r="A195" s="390"/>
      <c r="B195" s="390"/>
      <c r="C195" s="390"/>
      <c r="D195" s="393"/>
      <c r="E195" s="393"/>
      <c r="F195" s="393"/>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s="12" customFormat="1" ht="14.25" customHeight="1">
      <c r="A196" s="390"/>
      <c r="B196" s="390"/>
      <c r="C196" s="390"/>
      <c r="D196" s="393"/>
      <c r="E196" s="393"/>
      <c r="F196" s="393"/>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s="12" customFormat="1" ht="14.25" customHeight="1">
      <c r="A197" s="390"/>
      <c r="B197" s="390"/>
      <c r="C197" s="390"/>
      <c r="D197" s="393"/>
      <c r="E197" s="393"/>
      <c r="F197" s="393"/>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s="12" customFormat="1" ht="14.25" customHeight="1">
      <c r="A198" s="390"/>
      <c r="B198" s="390"/>
      <c r="C198" s="390"/>
      <c r="D198" s="393"/>
      <c r="E198" s="393"/>
      <c r="F198" s="393"/>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s="12" customFormat="1" ht="14.25" customHeight="1">
      <c r="A199" s="390"/>
      <c r="B199" s="390"/>
      <c r="C199" s="390"/>
      <c r="D199" s="393"/>
      <c r="E199" s="393"/>
      <c r="F199" s="393"/>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s="12" customFormat="1" ht="14.25" customHeight="1">
      <c r="A200" s="390"/>
      <c r="B200" s="390"/>
      <c r="C200" s="390"/>
      <c r="D200" s="393"/>
      <c r="E200" s="393"/>
      <c r="F200" s="393"/>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s="12" customFormat="1" ht="14.25" customHeight="1">
      <c r="A201" s="390"/>
      <c r="B201" s="390"/>
      <c r="C201" s="390"/>
      <c r="D201" s="393"/>
      <c r="E201" s="393"/>
      <c r="F201" s="393"/>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s="12" customFormat="1" ht="14.25" customHeight="1">
      <c r="A202" s="390"/>
      <c r="B202" s="390"/>
      <c r="C202" s="390"/>
      <c r="D202" s="393"/>
      <c r="E202" s="393"/>
      <c r="F202" s="393"/>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s="12" customFormat="1" ht="14.25" customHeight="1">
      <c r="A203" s="390"/>
      <c r="B203" s="390"/>
      <c r="C203" s="390"/>
      <c r="D203" s="393"/>
      <c r="E203" s="393"/>
      <c r="F203" s="393"/>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s="12" customFormat="1" ht="14.25" customHeight="1">
      <c r="A204" s="390"/>
      <c r="B204" s="390"/>
      <c r="C204" s="390"/>
      <c r="D204" s="393"/>
      <c r="E204" s="393"/>
      <c r="F204" s="393"/>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s="12" customFormat="1" ht="14.25" customHeight="1">
      <c r="A205" s="390"/>
      <c r="B205" s="390"/>
      <c r="C205" s="390"/>
      <c r="D205" s="393"/>
      <c r="E205" s="393"/>
      <c r="F205" s="393"/>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s="12" customFormat="1" ht="14.25" customHeight="1">
      <c r="A206" s="390"/>
      <c r="B206" s="390"/>
      <c r="C206" s="390"/>
      <c r="D206" s="393"/>
      <c r="E206" s="393"/>
      <c r="F206" s="393"/>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s="12" customFormat="1" ht="14.25" customHeight="1">
      <c r="A207" s="390"/>
      <c r="B207" s="390"/>
      <c r="C207" s="390"/>
      <c r="D207" s="393"/>
      <c r="E207" s="393"/>
      <c r="F207" s="393"/>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s="12" customFormat="1" ht="14.25" customHeight="1">
      <c r="A208" s="390"/>
      <c r="B208" s="390"/>
      <c r="C208" s="390"/>
      <c r="D208" s="393"/>
      <c r="E208" s="393"/>
      <c r="F208" s="393"/>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s="12" customFormat="1" ht="14.25" customHeight="1">
      <c r="A209" s="390"/>
      <c r="B209" s="390"/>
      <c r="C209" s="390"/>
      <c r="D209" s="393"/>
      <c r="E209" s="393"/>
      <c r="F209" s="393"/>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s="12" customFormat="1" ht="14.25" customHeight="1">
      <c r="A210" s="390"/>
      <c r="B210" s="390"/>
      <c r="C210" s="390"/>
      <c r="D210" s="393"/>
      <c r="E210" s="393"/>
      <c r="F210" s="393"/>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s="12" customFormat="1" ht="14.25" customHeight="1">
      <c r="A211" s="390"/>
      <c r="B211" s="390"/>
      <c r="C211" s="390"/>
      <c r="D211" s="393"/>
      <c r="E211" s="393"/>
      <c r="F211" s="393"/>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s="12" customFormat="1" ht="14.25" customHeight="1">
      <c r="A212" s="390"/>
      <c r="B212" s="390"/>
      <c r="C212" s="390"/>
      <c r="D212" s="393"/>
      <c r="E212" s="393"/>
      <c r="F212" s="393"/>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s="12" customFormat="1" ht="14.25" customHeight="1">
      <c r="A213" s="390"/>
      <c r="B213" s="390"/>
      <c r="C213" s="390"/>
      <c r="D213" s="393"/>
      <c r="E213" s="393"/>
      <c r="F213" s="393"/>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s="12" customFormat="1" ht="14.25" customHeight="1">
      <c r="A214" s="390"/>
      <c r="B214" s="390"/>
      <c r="C214" s="390"/>
      <c r="D214" s="393"/>
      <c r="E214" s="393"/>
      <c r="F214" s="393"/>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s="12" customFormat="1" ht="14.25" customHeight="1">
      <c r="A215" s="390"/>
      <c r="B215" s="390"/>
      <c r="C215" s="390"/>
      <c r="D215" s="393"/>
      <c r="E215" s="393"/>
      <c r="F215" s="393"/>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s="12" customFormat="1" ht="14.25" customHeight="1">
      <c r="A216" s="390"/>
      <c r="B216" s="390"/>
      <c r="C216" s="390"/>
      <c r="D216" s="393"/>
      <c r="E216" s="393"/>
      <c r="F216" s="393"/>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s="12" customFormat="1" ht="14.25" customHeight="1">
      <c r="A217" s="390"/>
      <c r="B217" s="390"/>
      <c r="C217" s="390"/>
      <c r="D217" s="393"/>
      <c r="E217" s="393"/>
      <c r="F217" s="393"/>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s="12" customFormat="1" ht="14.25" customHeight="1">
      <c r="A218" s="390"/>
      <c r="B218" s="390"/>
      <c r="C218" s="390"/>
      <c r="D218" s="393"/>
      <c r="E218" s="393"/>
      <c r="F218" s="393"/>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s="12" customFormat="1" ht="14.25" customHeight="1">
      <c r="A219" s="390"/>
      <c r="B219" s="390"/>
      <c r="C219" s="390"/>
      <c r="D219" s="393"/>
      <c r="E219" s="393"/>
      <c r="F219" s="393"/>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s="12" customFormat="1" ht="14.25" customHeight="1">
      <c r="A220" s="390"/>
      <c r="B220" s="390"/>
      <c r="C220" s="390"/>
      <c r="D220" s="393"/>
      <c r="E220" s="393"/>
      <c r="F220" s="393"/>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s="12" customFormat="1" ht="14.25" customHeight="1">
      <c r="A221" s="390"/>
      <c r="B221" s="390"/>
      <c r="C221" s="390"/>
      <c r="D221" s="393"/>
      <c r="E221" s="393"/>
      <c r="F221" s="393"/>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s="12" customFormat="1" ht="14.25" customHeight="1">
      <c r="A222" s="390"/>
      <c r="B222" s="390"/>
      <c r="C222" s="390"/>
      <c r="D222" s="393"/>
      <c r="E222" s="393"/>
      <c r="F222" s="393"/>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s="12" customFormat="1" ht="14.25" customHeight="1">
      <c r="A223" s="390"/>
      <c r="B223" s="390"/>
      <c r="C223" s="390"/>
      <c r="D223" s="393"/>
      <c r="E223" s="393"/>
      <c r="F223" s="393"/>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s="12" customFormat="1" ht="14.25" customHeight="1">
      <c r="A224" s="390"/>
      <c r="B224" s="390"/>
      <c r="C224" s="390"/>
      <c r="D224" s="393"/>
      <c r="E224" s="393"/>
      <c r="F224" s="393"/>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s="12" customFormat="1" ht="14.25" customHeight="1">
      <c r="A225" s="390"/>
      <c r="B225" s="390"/>
      <c r="C225" s="390"/>
      <c r="D225" s="393"/>
      <c r="E225" s="393"/>
      <c r="F225" s="393"/>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s="12" customFormat="1" ht="14.25" customHeight="1">
      <c r="A226" s="390"/>
      <c r="B226" s="390"/>
      <c r="C226" s="390"/>
      <c r="D226" s="393"/>
      <c r="E226" s="393"/>
      <c r="F226" s="393"/>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s="12" customFormat="1" ht="14.25" customHeight="1">
      <c r="A227" s="390"/>
      <c r="B227" s="390"/>
      <c r="C227" s="390"/>
      <c r="D227" s="393"/>
      <c r="E227" s="393"/>
      <c r="F227" s="393"/>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s="12" customFormat="1" ht="14.25" customHeight="1">
      <c r="A228" s="390"/>
      <c r="B228" s="390"/>
      <c r="C228" s="390"/>
      <c r="D228" s="393"/>
      <c r="E228" s="393"/>
      <c r="F228" s="393"/>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s="12" customFormat="1" ht="14.25" customHeight="1">
      <c r="A229" s="390"/>
      <c r="B229" s="390"/>
      <c r="C229" s="390"/>
      <c r="D229" s="393"/>
      <c r="E229" s="393"/>
      <c r="F229" s="393"/>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s="12" customFormat="1" ht="14.25" customHeight="1">
      <c r="A230" s="390"/>
      <c r="B230" s="390"/>
      <c r="C230" s="390"/>
      <c r="D230" s="393"/>
      <c r="E230" s="393"/>
      <c r="F230" s="393"/>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s="12" customFormat="1" ht="14.25" customHeight="1">
      <c r="A231" s="390"/>
      <c r="B231" s="390"/>
      <c r="C231" s="390"/>
      <c r="D231" s="393"/>
      <c r="E231" s="393"/>
      <c r="F231" s="393"/>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s="12" customFormat="1" ht="14.25" customHeight="1">
      <c r="A232" s="390"/>
      <c r="B232" s="390"/>
      <c r="C232" s="390"/>
      <c r="D232" s="393"/>
      <c r="E232" s="393"/>
      <c r="F232" s="393"/>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s="12" customFormat="1" ht="14.25" customHeight="1">
      <c r="A233" s="390"/>
      <c r="B233" s="390"/>
      <c r="C233" s="390"/>
      <c r="D233" s="393"/>
      <c r="E233" s="393"/>
      <c r="F233" s="393"/>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s="12" customFormat="1" ht="14.25" customHeight="1">
      <c r="A234" s="390"/>
      <c r="B234" s="390"/>
      <c r="C234" s="390"/>
      <c r="D234" s="393"/>
      <c r="E234" s="393"/>
      <c r="F234" s="393"/>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s="12" customFormat="1" ht="14.25" customHeight="1">
      <c r="A235" s="390"/>
      <c r="B235" s="390"/>
      <c r="C235" s="390"/>
      <c r="D235" s="393"/>
      <c r="E235" s="393"/>
      <c r="F235" s="393"/>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s="12" customFormat="1" ht="14.25" customHeight="1">
      <c r="A236" s="390"/>
      <c r="B236" s="390"/>
      <c r="C236" s="390"/>
      <c r="D236" s="393"/>
      <c r="E236" s="393"/>
      <c r="F236" s="393"/>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s="12" customFormat="1" ht="14.25" customHeight="1">
      <c r="A237" s="390"/>
      <c r="B237" s="390"/>
      <c r="C237" s="390"/>
      <c r="D237" s="393"/>
      <c r="E237" s="393"/>
      <c r="F237" s="393"/>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s="12" customFormat="1" ht="14.25" customHeight="1">
      <c r="A238" s="390"/>
      <c r="B238" s="390"/>
      <c r="C238" s="390"/>
      <c r="D238" s="393"/>
      <c r="E238" s="393"/>
      <c r="F238" s="393"/>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s="12" customFormat="1" ht="14.25" customHeight="1">
      <c r="A239" s="390"/>
      <c r="B239" s="390"/>
      <c r="C239" s="390"/>
      <c r="D239" s="393"/>
      <c r="E239" s="393"/>
      <c r="F239" s="393"/>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s="12" customFormat="1" ht="14.25" customHeight="1">
      <c r="A240" s="390"/>
      <c r="B240" s="390"/>
      <c r="C240" s="390"/>
      <c r="D240" s="393"/>
      <c r="E240" s="393"/>
      <c r="F240" s="393"/>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s="12" customFormat="1" ht="14.25" customHeight="1">
      <c r="A241" s="390"/>
      <c r="B241" s="390"/>
      <c r="C241" s="390"/>
      <c r="D241" s="393"/>
      <c r="E241" s="393"/>
      <c r="F241" s="393"/>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s="12" customFormat="1" ht="14.25" customHeight="1">
      <c r="A242" s="390"/>
      <c r="B242" s="390"/>
      <c r="C242" s="390"/>
      <c r="D242" s="393"/>
      <c r="E242" s="393"/>
      <c r="F242" s="393"/>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s="12" customFormat="1" ht="14.25" customHeight="1">
      <c r="A243" s="390"/>
      <c r="B243" s="390"/>
      <c r="C243" s="390"/>
      <c r="D243" s="393"/>
      <c r="E243" s="393"/>
      <c r="F243" s="393"/>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s="12" customFormat="1" ht="14.25" customHeight="1">
      <c r="A244" s="390"/>
      <c r="B244" s="390"/>
      <c r="C244" s="390"/>
      <c r="D244" s="393"/>
      <c r="E244" s="393"/>
      <c r="F244" s="393"/>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s="12" customFormat="1" ht="14.25" customHeight="1">
      <c r="A245" s="390"/>
      <c r="B245" s="390"/>
      <c r="C245" s="390"/>
      <c r="D245" s="393"/>
      <c r="E245" s="393"/>
      <c r="F245" s="393"/>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s="12" customFormat="1" ht="14.25" customHeight="1">
      <c r="A246" s="390"/>
      <c r="B246" s="390"/>
      <c r="C246" s="390"/>
      <c r="D246" s="393"/>
      <c r="E246" s="393"/>
      <c r="F246" s="393"/>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s="12" customFormat="1" ht="14.25" customHeight="1">
      <c r="A247" s="390"/>
      <c r="B247" s="390"/>
      <c r="C247" s="390"/>
      <c r="D247" s="393"/>
      <c r="E247" s="393"/>
      <c r="F247" s="393"/>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s="12" customFormat="1" ht="14.25" customHeight="1">
      <c r="A248" s="390"/>
      <c r="B248" s="390"/>
      <c r="C248" s="390"/>
      <c r="D248" s="393"/>
      <c r="E248" s="393"/>
      <c r="F248" s="393"/>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s="12" customFormat="1" ht="14.25" customHeight="1">
      <c r="A249" s="390"/>
      <c r="B249" s="390"/>
      <c r="C249" s="390"/>
      <c r="D249" s="393"/>
      <c r="E249" s="393"/>
      <c r="F249" s="393"/>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s="12" customFormat="1" ht="14.25" customHeight="1">
      <c r="A250" s="390"/>
      <c r="B250" s="390"/>
      <c r="C250" s="390"/>
      <c r="D250" s="393"/>
      <c r="E250" s="393"/>
      <c r="F250" s="393"/>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s="12" customFormat="1" ht="14.25" customHeight="1">
      <c r="A251" s="390"/>
      <c r="B251" s="390"/>
      <c r="C251" s="390"/>
      <c r="D251" s="393"/>
      <c r="E251" s="393"/>
      <c r="F251" s="393"/>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s="12" customFormat="1" ht="14.25" customHeight="1">
      <c r="A252" s="390"/>
      <c r="B252" s="390"/>
      <c r="C252" s="390"/>
      <c r="D252" s="393"/>
      <c r="E252" s="393"/>
      <c r="F252" s="393"/>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s="12" customFormat="1" ht="14.25" customHeight="1">
      <c r="A253" s="390"/>
      <c r="B253" s="390"/>
      <c r="C253" s="390"/>
      <c r="D253" s="393"/>
      <c r="E253" s="393"/>
      <c r="F253" s="393"/>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s="12" customFormat="1" ht="14.25" customHeight="1">
      <c r="A254" s="390"/>
      <c r="B254" s="390"/>
      <c r="C254" s="390"/>
      <c r="D254" s="393"/>
      <c r="E254" s="393"/>
      <c r="F254" s="393"/>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s="12" customFormat="1" ht="14.25" customHeight="1">
      <c r="A255" s="390"/>
      <c r="B255" s="390"/>
      <c r="C255" s="390"/>
      <c r="D255" s="393"/>
      <c r="E255" s="393"/>
      <c r="F255" s="393"/>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s="12" customFormat="1" ht="14.25" customHeight="1">
      <c r="A256" s="390"/>
      <c r="B256" s="390"/>
      <c r="C256" s="390"/>
      <c r="D256" s="393"/>
      <c r="E256" s="393"/>
      <c r="F256" s="393"/>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s="12" customFormat="1" ht="14.25" customHeight="1">
      <c r="A257" s="390"/>
      <c r="B257" s="390"/>
      <c r="C257" s="390"/>
      <c r="D257" s="393"/>
      <c r="E257" s="393"/>
      <c r="F257" s="393"/>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s="12" customFormat="1" ht="14.25" customHeight="1">
      <c r="A258" s="390"/>
      <c r="B258" s="390"/>
      <c r="C258" s="390"/>
      <c r="D258" s="393"/>
      <c r="E258" s="393"/>
      <c r="F258" s="393"/>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s="12" customFormat="1" ht="14.25" customHeight="1">
      <c r="A259" s="390"/>
      <c r="B259" s="390"/>
      <c r="C259" s="390"/>
      <c r="D259" s="393"/>
      <c r="E259" s="393"/>
      <c r="F259" s="393"/>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s="12" customFormat="1" ht="14.25" customHeight="1">
      <c r="A260" s="390"/>
      <c r="B260" s="390"/>
      <c r="C260" s="390"/>
      <c r="D260" s="393"/>
      <c r="E260" s="393"/>
      <c r="F260" s="393"/>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s="12" customFormat="1" ht="14.25" customHeight="1">
      <c r="A261" s="390"/>
      <c r="B261" s="390"/>
      <c r="C261" s="390"/>
      <c r="D261" s="393"/>
      <c r="E261" s="393"/>
      <c r="F261" s="393"/>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s="12" customFormat="1" ht="14.25" customHeight="1">
      <c r="A262" s="390"/>
      <c r="B262" s="390"/>
      <c r="C262" s="390"/>
      <c r="D262" s="393"/>
      <c r="E262" s="393"/>
      <c r="F262" s="393"/>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s="12" customFormat="1" ht="14.25" customHeight="1">
      <c r="A263" s="390"/>
      <c r="B263" s="390"/>
      <c r="C263" s="390"/>
      <c r="D263" s="393"/>
      <c r="E263" s="393"/>
      <c r="F263" s="393"/>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s="12" customFormat="1" ht="14.25" customHeight="1">
      <c r="A264" s="390"/>
      <c r="B264" s="390"/>
      <c r="C264" s="390"/>
      <c r="D264" s="393"/>
      <c r="E264" s="393"/>
      <c r="F264" s="393"/>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s="12" customFormat="1" ht="14.25" customHeight="1">
      <c r="A265" s="390"/>
      <c r="B265" s="390"/>
      <c r="C265" s="390"/>
      <c r="D265" s="393"/>
      <c r="E265" s="393"/>
      <c r="F265" s="393"/>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s="12" customFormat="1" ht="14.25" customHeight="1">
      <c r="A266" s="390"/>
      <c r="B266" s="390"/>
      <c r="C266" s="390"/>
      <c r="D266" s="393"/>
      <c r="E266" s="393"/>
      <c r="F266" s="393"/>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s="12" customFormat="1" ht="14.25" customHeight="1">
      <c r="A267" s="390"/>
      <c r="B267" s="390"/>
      <c r="C267" s="390"/>
      <c r="D267" s="393"/>
      <c r="E267" s="393"/>
      <c r="F267" s="393"/>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s="12" customFormat="1" ht="14.25" customHeight="1">
      <c r="A268" s="390"/>
      <c r="B268" s="390"/>
      <c r="C268" s="390"/>
      <c r="D268" s="393"/>
      <c r="E268" s="393"/>
      <c r="F268" s="393"/>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s="12" customFormat="1" ht="14.25" customHeight="1">
      <c r="A269" s="390"/>
      <c r="B269" s="390"/>
      <c r="C269" s="390"/>
      <c r="D269" s="393"/>
      <c r="E269" s="393"/>
      <c r="F269" s="393"/>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s="12" customFormat="1" ht="14.25" customHeight="1">
      <c r="A270" s="390"/>
      <c r="B270" s="390"/>
      <c r="C270" s="390"/>
      <c r="D270" s="393"/>
      <c r="E270" s="393"/>
      <c r="F270" s="393"/>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s="12" customFormat="1" ht="14.25" customHeight="1">
      <c r="A271" s="390"/>
      <c r="B271" s="390"/>
      <c r="C271" s="390"/>
      <c r="D271" s="393"/>
      <c r="E271" s="393"/>
      <c r="F271" s="393"/>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s="12" customFormat="1" ht="14.25" customHeight="1">
      <c r="A272" s="390"/>
      <c r="B272" s="390"/>
      <c r="C272" s="390"/>
      <c r="D272" s="393"/>
      <c r="E272" s="393"/>
      <c r="F272" s="393"/>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s="12" customFormat="1" ht="14.25" customHeight="1">
      <c r="A273" s="390"/>
      <c r="B273" s="390"/>
      <c r="C273" s="390"/>
      <c r="D273" s="393"/>
      <c r="E273" s="393"/>
      <c r="F273" s="393"/>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s="12" customFormat="1" ht="14.25" customHeight="1">
      <c r="A274" s="390"/>
      <c r="B274" s="390"/>
      <c r="C274" s="390"/>
      <c r="D274" s="393"/>
      <c r="E274" s="393"/>
      <c r="F274" s="393"/>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s="12" customFormat="1" ht="14.25" customHeight="1">
      <c r="A275" s="390"/>
      <c r="B275" s="390"/>
      <c r="C275" s="390"/>
      <c r="D275" s="393"/>
      <c r="E275" s="393"/>
      <c r="F275" s="393"/>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s="12" customFormat="1" ht="14.25" customHeight="1">
      <c r="A276" s="390"/>
      <c r="B276" s="390"/>
      <c r="C276" s="390"/>
      <c r="D276" s="393"/>
      <c r="E276" s="393"/>
      <c r="F276" s="393"/>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s="12" customFormat="1" ht="14.25" customHeight="1">
      <c r="A277" s="390"/>
      <c r="B277" s="390"/>
      <c r="C277" s="390"/>
      <c r="D277" s="393"/>
      <c r="E277" s="393"/>
      <c r="F277" s="393"/>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s="12" customFormat="1" ht="14.25" customHeight="1">
      <c r="A278" s="390"/>
      <c r="B278" s="390"/>
      <c r="C278" s="390"/>
      <c r="D278" s="393"/>
      <c r="E278" s="393"/>
      <c r="F278" s="393"/>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s="12" customFormat="1" ht="14.25" customHeight="1">
      <c r="A279" s="390"/>
      <c r="B279" s="390"/>
      <c r="C279" s="390"/>
      <c r="D279" s="393"/>
      <c r="E279" s="393"/>
      <c r="F279" s="393"/>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s="12" customFormat="1" ht="14.25" customHeight="1">
      <c r="A280" s="390"/>
      <c r="B280" s="390"/>
      <c r="C280" s="390"/>
      <c r="D280" s="393"/>
      <c r="E280" s="393"/>
      <c r="F280" s="393"/>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s="12" customFormat="1" ht="14.25" customHeight="1">
      <c r="A281" s="390"/>
      <c r="B281" s="390"/>
      <c r="C281" s="390"/>
      <c r="D281" s="393"/>
      <c r="E281" s="393"/>
      <c r="F281" s="393"/>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s="12" customFormat="1" ht="14.25" customHeight="1">
      <c r="A282" s="390"/>
      <c r="B282" s="390"/>
      <c r="C282" s="390"/>
      <c r="D282" s="393"/>
      <c r="E282" s="393"/>
      <c r="F282" s="393"/>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s="12" customFormat="1" ht="14.25" customHeight="1">
      <c r="A283" s="390"/>
      <c r="B283" s="390"/>
      <c r="C283" s="390"/>
      <c r="D283" s="393"/>
      <c r="E283" s="393"/>
      <c r="F283" s="393"/>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s="12" customFormat="1" ht="14.25" customHeight="1">
      <c r="A284" s="390"/>
      <c r="B284" s="390"/>
      <c r="C284" s="390"/>
      <c r="D284" s="393"/>
      <c r="E284" s="393"/>
      <c r="F284" s="393"/>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s="12" customFormat="1" ht="14.25" customHeight="1">
      <c r="A285" s="390"/>
      <c r="B285" s="390"/>
      <c r="C285" s="390"/>
      <c r="D285" s="393"/>
      <c r="E285" s="393"/>
      <c r="F285" s="393"/>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s="12" customFormat="1" ht="14.25" customHeight="1">
      <c r="A286" s="390"/>
      <c r="B286" s="390"/>
      <c r="C286" s="390"/>
      <c r="D286" s="393"/>
      <c r="E286" s="393"/>
      <c r="F286" s="393"/>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s="12" customFormat="1" ht="14.25" customHeight="1">
      <c r="A287" s="390"/>
      <c r="B287" s="390"/>
      <c r="C287" s="390"/>
      <c r="D287" s="393"/>
      <c r="E287" s="393"/>
      <c r="F287" s="393"/>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s="12" customFormat="1" ht="14.25" customHeight="1">
      <c r="A288" s="390"/>
      <c r="B288" s="390"/>
      <c r="C288" s="390"/>
      <c r="D288" s="393"/>
      <c r="E288" s="393"/>
      <c r="F288" s="393"/>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s="12" customFormat="1" ht="14.25" customHeight="1">
      <c r="A289" s="390"/>
      <c r="B289" s="390"/>
      <c r="C289" s="390"/>
      <c r="D289" s="393"/>
      <c r="E289" s="393"/>
      <c r="F289" s="393"/>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s="12" customFormat="1" ht="14.25" customHeight="1">
      <c r="A290" s="390"/>
      <c r="B290" s="390"/>
      <c r="C290" s="390"/>
      <c r="D290" s="393"/>
      <c r="E290" s="393"/>
      <c r="F290" s="393"/>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s="12" customFormat="1" ht="14.25" customHeight="1">
      <c r="A291" s="390"/>
      <c r="B291" s="390"/>
      <c r="C291" s="390"/>
      <c r="D291" s="393"/>
      <c r="E291" s="393"/>
      <c r="F291" s="393"/>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s="12" customFormat="1" ht="14.25" customHeight="1">
      <c r="A292" s="390"/>
      <c r="B292" s="390"/>
      <c r="C292" s="390"/>
      <c r="D292" s="393"/>
      <c r="E292" s="393"/>
      <c r="F292" s="393"/>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s="12" customFormat="1" ht="14.25" customHeight="1">
      <c r="A293" s="390"/>
      <c r="B293" s="390"/>
      <c r="C293" s="390"/>
      <c r="D293" s="393"/>
      <c r="E293" s="393"/>
      <c r="F293" s="393"/>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s="12" customFormat="1" ht="14.25" customHeight="1">
      <c r="A294" s="390"/>
      <c r="B294" s="390"/>
      <c r="C294" s="390"/>
      <c r="D294" s="393"/>
      <c r="E294" s="393"/>
      <c r="F294" s="393"/>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s="12" customFormat="1" ht="14.25" customHeight="1">
      <c r="A295" s="390"/>
      <c r="B295" s="390"/>
      <c r="C295" s="390"/>
      <c r="D295" s="393"/>
      <c r="E295" s="393"/>
      <c r="F295" s="393"/>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s="12" customFormat="1" ht="14.25" customHeight="1">
      <c r="A296" s="390"/>
      <c r="B296" s="390"/>
      <c r="C296" s="390"/>
      <c r="D296" s="393"/>
      <c r="E296" s="393"/>
      <c r="F296" s="393"/>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s="12" customFormat="1" ht="14.25" customHeight="1">
      <c r="A297" s="390"/>
      <c r="B297" s="390"/>
      <c r="C297" s="390"/>
      <c r="D297" s="393"/>
      <c r="E297" s="393"/>
      <c r="F297" s="393"/>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s="12" customFormat="1" ht="14.25" customHeight="1">
      <c r="A298" s="390"/>
      <c r="B298" s="390"/>
      <c r="C298" s="390"/>
      <c r="D298" s="393"/>
      <c r="E298" s="393"/>
      <c r="F298" s="393"/>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s="12" customFormat="1" ht="14.25" customHeight="1">
      <c r="A299" s="390"/>
      <c r="B299" s="390"/>
      <c r="C299" s="390"/>
      <c r="D299" s="393"/>
      <c r="E299" s="393"/>
      <c r="F299" s="393"/>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s="12" customFormat="1" ht="14.25" customHeight="1">
      <c r="A300" s="390"/>
      <c r="B300" s="390"/>
      <c r="C300" s="390"/>
      <c r="D300" s="393"/>
      <c r="E300" s="393"/>
      <c r="F300" s="393"/>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s="12" customFormat="1" ht="14.25" customHeight="1">
      <c r="A301" s="390"/>
      <c r="B301" s="390"/>
      <c r="C301" s="390"/>
      <c r="D301" s="393"/>
      <c r="E301" s="393"/>
      <c r="F301" s="393"/>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s="12" customFormat="1" ht="14.25" customHeight="1">
      <c r="A302" s="390"/>
      <c r="B302" s="390"/>
      <c r="C302" s="390"/>
      <c r="D302" s="393"/>
      <c r="E302" s="393"/>
      <c r="F302" s="393"/>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s="12" customFormat="1" ht="14.25" customHeight="1">
      <c r="A303" s="390"/>
      <c r="B303" s="390"/>
      <c r="C303" s="390"/>
      <c r="D303" s="393"/>
      <c r="E303" s="393"/>
      <c r="F303" s="393"/>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s="12" customFormat="1" ht="14.25" customHeight="1">
      <c r="A304" s="390"/>
      <c r="B304" s="390"/>
      <c r="C304" s="390"/>
      <c r="D304" s="393"/>
      <c r="E304" s="393"/>
      <c r="F304" s="393"/>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s="12" customFormat="1" ht="14.25" customHeight="1">
      <c r="A305" s="390"/>
      <c r="B305" s="390"/>
      <c r="C305" s="390"/>
      <c r="D305" s="393"/>
      <c r="E305" s="393"/>
      <c r="F305" s="393"/>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s="12" customFormat="1" ht="14.25" customHeight="1">
      <c r="A306" s="390"/>
      <c r="B306" s="390"/>
      <c r="C306" s="390"/>
      <c r="D306" s="393"/>
      <c r="E306" s="393"/>
      <c r="F306" s="393"/>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s="12" customFormat="1" ht="14.25" customHeight="1">
      <c r="A307" s="390"/>
      <c r="B307" s="390"/>
      <c r="C307" s="390"/>
      <c r="D307" s="393"/>
      <c r="E307" s="393"/>
      <c r="F307" s="393"/>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s="12" customFormat="1" ht="14.25" customHeight="1">
      <c r="A308" s="390"/>
      <c r="B308" s="390"/>
      <c r="C308" s="390"/>
      <c r="D308" s="393"/>
      <c r="E308" s="393"/>
      <c r="F308" s="393"/>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s="12" customFormat="1" ht="14.25" customHeight="1">
      <c r="A309" s="390"/>
      <c r="B309" s="390"/>
      <c r="C309" s="390"/>
      <c r="D309" s="393"/>
      <c r="E309" s="393"/>
      <c r="F309" s="393"/>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s="12" customFormat="1" ht="14.25" customHeight="1">
      <c r="A310" s="390"/>
      <c r="B310" s="390"/>
      <c r="C310" s="390"/>
      <c r="D310" s="393"/>
      <c r="E310" s="393"/>
      <c r="F310" s="393"/>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s="12" customFormat="1" ht="14.25" customHeight="1">
      <c r="A311" s="390"/>
      <c r="B311" s="390"/>
      <c r="C311" s="390"/>
      <c r="D311" s="393"/>
      <c r="E311" s="393"/>
      <c r="F311" s="393"/>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s="12" customFormat="1" ht="14.25" customHeight="1">
      <c r="A312" s="390"/>
      <c r="B312" s="390"/>
      <c r="C312" s="390"/>
      <c r="D312" s="393"/>
      <c r="E312" s="393"/>
      <c r="F312" s="393"/>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s="12" customFormat="1" ht="14.25" customHeight="1">
      <c r="A313" s="390"/>
      <c r="B313" s="390"/>
      <c r="C313" s="390"/>
      <c r="D313" s="393"/>
      <c r="E313" s="393"/>
      <c r="F313" s="393"/>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s="12" customFormat="1" ht="14.25" customHeight="1">
      <c r="A314" s="390"/>
      <c r="B314" s="390"/>
      <c r="C314" s="390"/>
      <c r="D314" s="393"/>
      <c r="E314" s="393"/>
      <c r="F314" s="393"/>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s="12" customFormat="1" ht="14.25" customHeight="1">
      <c r="A315" s="390"/>
      <c r="B315" s="390"/>
      <c r="C315" s="390"/>
      <c r="D315" s="393"/>
      <c r="E315" s="393"/>
      <c r="F315" s="393"/>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s="12" customFormat="1" ht="14.25" customHeight="1">
      <c r="A316" s="390"/>
      <c r="B316" s="390"/>
      <c r="C316" s="390"/>
      <c r="D316" s="393"/>
      <c r="E316" s="393"/>
      <c r="F316" s="393"/>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s="12" customFormat="1" ht="14.25" customHeight="1">
      <c r="A317" s="390"/>
      <c r="B317" s="390"/>
      <c r="C317" s="390"/>
      <c r="D317" s="393"/>
      <c r="E317" s="393"/>
      <c r="F317" s="393"/>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s="12" customFormat="1" ht="14.25" customHeight="1">
      <c r="A318" s="390"/>
      <c r="B318" s="390"/>
      <c r="C318" s="390"/>
      <c r="D318" s="393"/>
      <c r="E318" s="393"/>
      <c r="F318" s="393"/>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s="12" customFormat="1" ht="14.25" customHeight="1">
      <c r="A319" s="390"/>
      <c r="B319" s="390"/>
      <c r="C319" s="390"/>
      <c r="D319" s="393"/>
      <c r="E319" s="393"/>
      <c r="F319" s="393"/>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s="12" customFormat="1" ht="14.25" customHeight="1">
      <c r="A320" s="390"/>
      <c r="B320" s="390"/>
      <c r="C320" s="390"/>
      <c r="D320" s="393"/>
      <c r="E320" s="393"/>
      <c r="F320" s="393"/>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s="12" customFormat="1" ht="14.25" customHeight="1">
      <c r="A321" s="390"/>
      <c r="B321" s="390"/>
      <c r="C321" s="390"/>
      <c r="D321" s="393"/>
      <c r="E321" s="393"/>
      <c r="F321" s="393"/>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s="12" customFormat="1" ht="14.25" customHeight="1">
      <c r="A322" s="390"/>
      <c r="B322" s="390"/>
      <c r="C322" s="390"/>
      <c r="D322" s="393"/>
      <c r="E322" s="393"/>
      <c r="F322" s="393"/>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s="12" customFormat="1" ht="14.25" customHeight="1">
      <c r="A323" s="390"/>
      <c r="B323" s="390"/>
      <c r="C323" s="390"/>
      <c r="D323" s="393"/>
      <c r="E323" s="393"/>
      <c r="F323" s="393"/>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s="12" customFormat="1" ht="14.25" customHeight="1">
      <c r="A324" s="390"/>
      <c r="B324" s="390"/>
      <c r="C324" s="390"/>
      <c r="D324" s="393"/>
      <c r="E324" s="393"/>
      <c r="F324" s="393"/>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s="12" customFormat="1" ht="14.25" customHeight="1">
      <c r="A325" s="390"/>
      <c r="B325" s="390"/>
      <c r="C325" s="390"/>
      <c r="D325" s="393"/>
      <c r="E325" s="393"/>
      <c r="F325" s="393"/>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s="12" customFormat="1" ht="14.25" customHeight="1">
      <c r="A326" s="390"/>
      <c r="B326" s="390"/>
      <c r="C326" s="390"/>
      <c r="D326" s="393"/>
      <c r="E326" s="393"/>
      <c r="F326" s="393"/>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s="12" customFormat="1" ht="14.25" customHeight="1">
      <c r="A327" s="390"/>
      <c r="B327" s="390"/>
      <c r="C327" s="390"/>
      <c r="D327" s="393"/>
      <c r="E327" s="393"/>
      <c r="F327" s="393"/>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s="12" customFormat="1" ht="14.25" customHeight="1">
      <c r="A328" s="390"/>
      <c r="B328" s="390"/>
      <c r="C328" s="390"/>
      <c r="D328" s="393"/>
      <c r="E328" s="393"/>
      <c r="F328" s="393"/>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s="12" customFormat="1" ht="14.25" customHeight="1">
      <c r="A329" s="390"/>
      <c r="B329" s="390"/>
      <c r="C329" s="390"/>
      <c r="D329" s="393"/>
      <c r="E329" s="393"/>
      <c r="F329" s="393"/>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s="12" customFormat="1" ht="14.25" customHeight="1">
      <c r="A330" s="390"/>
      <c r="B330" s="390"/>
      <c r="C330" s="390"/>
      <c r="D330" s="393"/>
      <c r="E330" s="393"/>
      <c r="F330" s="393"/>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s="12" customFormat="1" ht="14.25" customHeight="1">
      <c r="A331" s="390"/>
      <c r="B331" s="390"/>
      <c r="C331" s="390"/>
      <c r="D331" s="393"/>
      <c r="E331" s="393"/>
      <c r="F331" s="393"/>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s="12" customFormat="1" ht="14.25" customHeight="1">
      <c r="A332" s="390"/>
      <c r="B332" s="390"/>
      <c r="C332" s="390"/>
      <c r="D332" s="393"/>
      <c r="E332" s="393"/>
      <c r="F332" s="393"/>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s="12" customFormat="1" ht="14.25" customHeight="1">
      <c r="A333" s="390"/>
      <c r="B333" s="390"/>
      <c r="C333" s="390"/>
      <c r="D333" s="393"/>
      <c r="E333" s="393"/>
      <c r="F333" s="393"/>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s="12" customFormat="1" ht="14.25" customHeight="1">
      <c r="A334" s="390"/>
      <c r="B334" s="390"/>
      <c r="C334" s="390"/>
      <c r="D334" s="393"/>
      <c r="E334" s="393"/>
      <c r="F334" s="393"/>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s="12" customFormat="1" ht="14.25" customHeight="1">
      <c r="A335" s="390"/>
      <c r="B335" s="390"/>
      <c r="C335" s="390"/>
      <c r="D335" s="393"/>
      <c r="E335" s="393"/>
      <c r="F335" s="393"/>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s="12" customFormat="1" ht="14.25" customHeight="1">
      <c r="A336" s="390"/>
      <c r="B336" s="390"/>
      <c r="C336" s="390"/>
      <c r="D336" s="393"/>
      <c r="E336" s="393"/>
      <c r="F336" s="393"/>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s="12" customFormat="1" ht="14.25" customHeight="1">
      <c r="A337" s="390"/>
      <c r="B337" s="390"/>
      <c r="C337" s="390"/>
      <c r="D337" s="393"/>
      <c r="E337" s="393"/>
      <c r="F337" s="393"/>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s="12" customFormat="1" ht="14.25" customHeight="1">
      <c r="A338" s="390"/>
      <c r="B338" s="390"/>
      <c r="C338" s="390"/>
      <c r="D338" s="393"/>
      <c r="E338" s="393"/>
      <c r="F338" s="393"/>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s="12" customFormat="1" ht="14.25" customHeight="1">
      <c r="A339" s="390"/>
      <c r="B339" s="390"/>
      <c r="C339" s="390"/>
      <c r="D339" s="393"/>
      <c r="E339" s="393"/>
      <c r="F339" s="393"/>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s="12" customFormat="1" ht="14.25" customHeight="1">
      <c r="A340" s="390"/>
      <c r="B340" s="390"/>
      <c r="C340" s="390"/>
      <c r="D340" s="393"/>
      <c r="E340" s="393"/>
      <c r="F340" s="393"/>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s="12" customFormat="1" ht="14.25" customHeight="1">
      <c r="A341" s="390"/>
      <c r="B341" s="390"/>
      <c r="C341" s="390"/>
      <c r="D341" s="393"/>
      <c r="E341" s="393"/>
      <c r="F341" s="393"/>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s="12" customFormat="1" ht="14.25" customHeight="1">
      <c r="A342" s="390"/>
      <c r="B342" s="390"/>
      <c r="C342" s="390"/>
      <c r="D342" s="393"/>
      <c r="E342" s="393"/>
      <c r="F342" s="393"/>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s="12" customFormat="1" ht="14.25" customHeight="1">
      <c r="A343" s="390"/>
      <c r="B343" s="390"/>
      <c r="C343" s="390"/>
      <c r="D343" s="393"/>
      <c r="E343" s="393"/>
      <c r="F343" s="393"/>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s="12" customFormat="1" ht="14.25" customHeight="1">
      <c r="A344" s="390"/>
      <c r="B344" s="390"/>
      <c r="C344" s="390"/>
      <c r="D344" s="393"/>
      <c r="E344" s="393"/>
      <c r="F344" s="393"/>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s="12" customFormat="1" ht="14.25" customHeight="1">
      <c r="A345" s="390"/>
      <c r="B345" s="390"/>
      <c r="C345" s="390"/>
      <c r="D345" s="393"/>
      <c r="E345" s="393"/>
      <c r="F345" s="393"/>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s="12" customFormat="1" ht="14.25" customHeight="1">
      <c r="A346" s="390"/>
      <c r="B346" s="390"/>
      <c r="C346" s="390"/>
      <c r="D346" s="393"/>
      <c r="E346" s="393"/>
      <c r="F346" s="393"/>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s="12" customFormat="1" ht="14.25" customHeight="1">
      <c r="A347" s="390"/>
      <c r="B347" s="390"/>
      <c r="C347" s="390"/>
      <c r="D347" s="393"/>
      <c r="E347" s="393"/>
      <c r="F347" s="393"/>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s="12" customFormat="1" ht="14.25" customHeight="1">
      <c r="A348" s="390"/>
      <c r="B348" s="390"/>
      <c r="C348" s="390"/>
      <c r="D348" s="393"/>
      <c r="E348" s="393"/>
      <c r="F348" s="393"/>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s="12" customFormat="1" ht="14.25" customHeight="1">
      <c r="A349" s="390"/>
      <c r="B349" s="390"/>
      <c r="C349" s="390"/>
      <c r="D349" s="393"/>
      <c r="E349" s="393"/>
      <c r="F349" s="393"/>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s="12" customFormat="1" ht="14.25" customHeight="1">
      <c r="A350" s="390"/>
      <c r="B350" s="390"/>
      <c r="C350" s="390"/>
      <c r="D350" s="393"/>
      <c r="E350" s="393"/>
      <c r="F350" s="393"/>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s="12" customFormat="1" ht="14.25" customHeight="1">
      <c r="A351" s="390"/>
      <c r="B351" s="390"/>
      <c r="C351" s="390"/>
      <c r="D351" s="393"/>
      <c r="E351" s="393"/>
      <c r="F351" s="393"/>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s="12" customFormat="1" ht="14.25" customHeight="1">
      <c r="A352" s="390"/>
      <c r="B352" s="390"/>
      <c r="C352" s="390"/>
      <c r="D352" s="393"/>
      <c r="E352" s="393"/>
      <c r="F352" s="393"/>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s="12" customFormat="1" ht="14.25" customHeight="1">
      <c r="A353" s="390"/>
      <c r="B353" s="390"/>
      <c r="C353" s="390"/>
      <c r="D353" s="393"/>
      <c r="E353" s="393"/>
      <c r="F353" s="393"/>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s="12" customFormat="1" ht="14.25" customHeight="1">
      <c r="A354" s="390"/>
      <c r="B354" s="390"/>
      <c r="C354" s="390"/>
      <c r="D354" s="393"/>
      <c r="E354" s="393"/>
      <c r="F354" s="393"/>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s="12" customFormat="1" ht="14.25" customHeight="1">
      <c r="A355" s="390"/>
      <c r="B355" s="390"/>
      <c r="C355" s="390"/>
      <c r="D355" s="393"/>
      <c r="E355" s="393"/>
      <c r="F355" s="393"/>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s="12" customFormat="1" ht="14.25" customHeight="1">
      <c r="A356" s="390"/>
      <c r="B356" s="390"/>
      <c r="C356" s="390"/>
      <c r="D356" s="393"/>
      <c r="E356" s="393"/>
      <c r="F356" s="393"/>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s="12" customFormat="1" ht="14.25" customHeight="1">
      <c r="A357" s="390"/>
      <c r="B357" s="390"/>
      <c r="C357" s="390"/>
      <c r="D357" s="393"/>
      <c r="E357" s="393"/>
      <c r="F357" s="393"/>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s="12" customFormat="1" ht="14.25" customHeight="1">
      <c r="A358" s="390"/>
      <c r="B358" s="390"/>
      <c r="C358" s="390"/>
      <c r="D358" s="393"/>
      <c r="E358" s="393"/>
      <c r="F358" s="393"/>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s="12" customFormat="1" ht="14.25" customHeight="1">
      <c r="A359" s="390"/>
      <c r="B359" s="390"/>
      <c r="C359" s="390"/>
      <c r="D359" s="393"/>
      <c r="E359" s="393"/>
      <c r="F359" s="393"/>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s="12" customFormat="1" ht="14.25" customHeight="1">
      <c r="A360" s="390"/>
      <c r="B360" s="390"/>
      <c r="C360" s="390"/>
      <c r="D360" s="393"/>
      <c r="E360" s="393"/>
      <c r="F360" s="393"/>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s="12" customFormat="1" ht="14.25" customHeight="1">
      <c r="A361" s="390"/>
      <c r="B361" s="390"/>
      <c r="C361" s="390"/>
      <c r="D361" s="393"/>
      <c r="E361" s="393"/>
      <c r="F361" s="393"/>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s="12" customFormat="1" ht="14.25" customHeight="1">
      <c r="A362" s="390"/>
      <c r="B362" s="390"/>
      <c r="C362" s="390"/>
      <c r="D362" s="393"/>
      <c r="E362" s="393"/>
      <c r="F362" s="393"/>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s="12" customFormat="1" ht="14.25" customHeight="1">
      <c r="A363" s="390"/>
      <c r="B363" s="390"/>
      <c r="C363" s="390"/>
      <c r="D363" s="393"/>
      <c r="E363" s="393"/>
      <c r="F363" s="393"/>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s="12" customFormat="1" ht="14.25" customHeight="1">
      <c r="A364" s="390"/>
      <c r="B364" s="390"/>
      <c r="C364" s="390"/>
      <c r="D364" s="393"/>
      <c r="E364" s="393"/>
      <c r="F364" s="393"/>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s="12" customFormat="1" ht="14.25" customHeight="1">
      <c r="A365" s="390"/>
      <c r="B365" s="390"/>
      <c r="C365" s="390"/>
      <c r="D365" s="393"/>
      <c r="E365" s="393"/>
      <c r="F365" s="393"/>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s="12" customFormat="1" ht="14.25" customHeight="1">
      <c r="A366" s="390"/>
      <c r="B366" s="390"/>
      <c r="C366" s="390"/>
      <c r="D366" s="393"/>
      <c r="E366" s="393"/>
      <c r="F366" s="393"/>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s="12" customFormat="1" ht="14.25" customHeight="1">
      <c r="A367" s="390"/>
      <c r="B367" s="390"/>
      <c r="C367" s="390"/>
      <c r="D367" s="393"/>
      <c r="E367" s="393"/>
      <c r="F367" s="393"/>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s="12" customFormat="1" ht="14.25" customHeight="1">
      <c r="A368" s="390"/>
      <c r="B368" s="390"/>
      <c r="C368" s="390"/>
      <c r="D368" s="393"/>
      <c r="E368" s="393"/>
      <c r="F368" s="393"/>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s="12" customFormat="1" ht="14.25" customHeight="1">
      <c r="A369" s="390"/>
      <c r="B369" s="390"/>
      <c r="C369" s="390"/>
      <c r="D369" s="393"/>
      <c r="E369" s="393"/>
      <c r="F369" s="393"/>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s="12" customFormat="1" ht="14.25" customHeight="1">
      <c r="A370" s="390"/>
      <c r="B370" s="390"/>
      <c r="C370" s="390"/>
      <c r="D370" s="393"/>
      <c r="E370" s="393"/>
      <c r="F370" s="393"/>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s="12" customFormat="1" ht="14.25" customHeight="1">
      <c r="A371" s="390"/>
      <c r="B371" s="390"/>
      <c r="C371" s="390"/>
      <c r="D371" s="393"/>
      <c r="E371" s="393"/>
      <c r="F371" s="393"/>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s="12" customFormat="1" ht="14.25" customHeight="1">
      <c r="A372" s="390"/>
      <c r="B372" s="390"/>
      <c r="C372" s="390"/>
      <c r="D372" s="393"/>
      <c r="E372" s="393"/>
      <c r="F372" s="393"/>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s="12" customFormat="1" ht="14.25" customHeight="1">
      <c r="A373" s="390"/>
      <c r="B373" s="390"/>
      <c r="C373" s="390"/>
      <c r="D373" s="393"/>
      <c r="E373" s="393"/>
      <c r="F373" s="393"/>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s="12" customFormat="1" ht="14.25" customHeight="1">
      <c r="A374" s="390"/>
      <c r="B374" s="390"/>
      <c r="C374" s="390"/>
      <c r="D374" s="393"/>
      <c r="E374" s="393"/>
      <c r="F374" s="393"/>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s="12" customFormat="1" ht="14.25" customHeight="1">
      <c r="A375" s="390"/>
      <c r="B375" s="390"/>
      <c r="C375" s="390"/>
      <c r="D375" s="393"/>
      <c r="E375" s="393"/>
      <c r="F375" s="393"/>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s="12" customFormat="1" ht="14.25" customHeight="1">
      <c r="A376" s="390"/>
      <c r="B376" s="390"/>
      <c r="C376" s="390"/>
      <c r="D376" s="393"/>
      <c r="E376" s="393"/>
      <c r="F376" s="393"/>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s="12" customFormat="1" ht="14.25" customHeight="1">
      <c r="A377" s="390"/>
      <c r="B377" s="390"/>
      <c r="C377" s="390"/>
      <c r="D377" s="393"/>
      <c r="E377" s="393"/>
      <c r="F377" s="393"/>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s="12" customFormat="1" ht="14.25" customHeight="1">
      <c r="A378" s="390"/>
      <c r="B378" s="390"/>
      <c r="C378" s="390"/>
      <c r="D378" s="393"/>
      <c r="E378" s="393"/>
      <c r="F378" s="393"/>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s="12" customFormat="1" ht="14.25" customHeight="1">
      <c r="A379" s="390"/>
      <c r="B379" s="390"/>
      <c r="C379" s="390"/>
      <c r="D379" s="393"/>
      <c r="E379" s="393"/>
      <c r="F379" s="393"/>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s="12" customFormat="1" ht="14.25" customHeight="1">
      <c r="A380" s="390"/>
      <c r="B380" s="390"/>
      <c r="C380" s="390"/>
      <c r="D380" s="393"/>
      <c r="E380" s="393"/>
      <c r="F380" s="393"/>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s="12" customFormat="1" ht="14.25" customHeight="1">
      <c r="A381" s="390"/>
      <c r="B381" s="390"/>
      <c r="C381" s="390"/>
      <c r="D381" s="393"/>
      <c r="E381" s="393"/>
      <c r="F381" s="393"/>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s="12" customFormat="1" ht="14.25" customHeight="1">
      <c r="A382" s="390"/>
      <c r="B382" s="390"/>
      <c r="C382" s="390"/>
      <c r="D382" s="393"/>
      <c r="E382" s="393"/>
      <c r="F382" s="393"/>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s="12" customFormat="1" ht="14.25" customHeight="1">
      <c r="A383" s="390"/>
      <c r="B383" s="390"/>
      <c r="C383" s="390"/>
      <c r="D383" s="393"/>
      <c r="E383" s="393"/>
      <c r="F383" s="393"/>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s="12" customFormat="1" ht="14.25" customHeight="1">
      <c r="A384" s="390"/>
      <c r="B384" s="390"/>
      <c r="C384" s="390"/>
      <c r="D384" s="393"/>
      <c r="E384" s="393"/>
      <c r="F384" s="393"/>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s="12" customFormat="1" ht="14.25" customHeight="1">
      <c r="A385" s="390"/>
      <c r="B385" s="390"/>
      <c r="C385" s="390"/>
      <c r="D385" s="393"/>
      <c r="E385" s="393"/>
      <c r="F385" s="393"/>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s="12" customFormat="1" ht="14.25" customHeight="1">
      <c r="A386" s="390"/>
      <c r="B386" s="390"/>
      <c r="C386" s="390"/>
      <c r="D386" s="393"/>
      <c r="E386" s="393"/>
      <c r="F386" s="393"/>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s="12" customFormat="1" ht="14.25" customHeight="1">
      <c r="A387" s="390"/>
      <c r="B387" s="390"/>
      <c r="C387" s="390"/>
      <c r="D387" s="393"/>
      <c r="E387" s="393"/>
      <c r="F387" s="393"/>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s="12" customFormat="1" ht="14.25" customHeight="1">
      <c r="A388" s="390"/>
      <c r="B388" s="390"/>
      <c r="C388" s="390"/>
      <c r="D388" s="393"/>
      <c r="E388" s="393"/>
      <c r="F388" s="393"/>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s="12" customFormat="1" ht="14.25" customHeight="1">
      <c r="A389" s="390"/>
      <c r="B389" s="390"/>
      <c r="C389" s="390"/>
      <c r="D389" s="393"/>
      <c r="E389" s="393"/>
      <c r="F389" s="393"/>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s="12" customFormat="1" ht="14.25" customHeight="1">
      <c r="A390" s="390"/>
      <c r="B390" s="390"/>
      <c r="C390" s="390"/>
      <c r="D390" s="393"/>
      <c r="E390" s="393"/>
      <c r="F390" s="393"/>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s="12" customFormat="1" ht="14.25" customHeight="1">
      <c r="A391" s="390"/>
      <c r="B391" s="390"/>
      <c r="C391" s="390"/>
      <c r="D391" s="393"/>
      <c r="E391" s="393"/>
      <c r="F391" s="393"/>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s="12" customFormat="1" ht="14.25" customHeight="1">
      <c r="A392" s="390"/>
      <c r="B392" s="390"/>
      <c r="C392" s="390"/>
      <c r="D392" s="393"/>
      <c r="E392" s="393"/>
      <c r="F392" s="393"/>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s="12" customFormat="1" ht="14.25" customHeight="1">
      <c r="A393" s="390"/>
      <c r="B393" s="390"/>
      <c r="C393" s="390"/>
      <c r="D393" s="393"/>
      <c r="E393" s="393"/>
      <c r="F393" s="393"/>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s="12" customFormat="1" ht="14.25" customHeight="1">
      <c r="A394" s="390"/>
      <c r="B394" s="390"/>
      <c r="C394" s="390"/>
      <c r="D394" s="393"/>
      <c r="E394" s="393"/>
      <c r="F394" s="393"/>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s="12" customFormat="1" ht="14.25" customHeight="1">
      <c r="A395" s="390"/>
      <c r="B395" s="390"/>
      <c r="C395" s="390"/>
      <c r="D395" s="393"/>
      <c r="E395" s="393"/>
      <c r="F395" s="393"/>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s="12" customFormat="1" ht="14.25" customHeight="1">
      <c r="A396" s="390"/>
      <c r="B396" s="390"/>
      <c r="C396" s="390"/>
      <c r="D396" s="393"/>
      <c r="E396" s="393"/>
      <c r="F396" s="393"/>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s="12" customFormat="1" ht="14.25" customHeight="1">
      <c r="A397" s="390"/>
      <c r="B397" s="390"/>
      <c r="C397" s="390"/>
      <c r="D397" s="393"/>
      <c r="E397" s="393"/>
      <c r="F397" s="393"/>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s="12" customFormat="1" ht="14.25" customHeight="1">
      <c r="A398" s="390"/>
      <c r="B398" s="390"/>
      <c r="C398" s="390"/>
      <c r="D398" s="393"/>
      <c r="E398" s="393"/>
      <c r="F398" s="393"/>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s="12" customFormat="1" ht="14.25" customHeight="1">
      <c r="A399" s="390"/>
      <c r="B399" s="390"/>
      <c r="C399" s="390"/>
      <c r="D399" s="393"/>
      <c r="E399" s="393"/>
      <c r="F399" s="393"/>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s="12" customFormat="1" ht="14.25" customHeight="1">
      <c r="A400" s="390"/>
      <c r="B400" s="390"/>
      <c r="C400" s="390"/>
      <c r="D400" s="393"/>
      <c r="E400" s="393"/>
      <c r="F400" s="393"/>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s="12" customFormat="1" ht="14.25" customHeight="1">
      <c r="A401" s="390"/>
      <c r="B401" s="390"/>
      <c r="C401" s="390"/>
      <c r="D401" s="393"/>
      <c r="E401" s="393"/>
      <c r="F401" s="393"/>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s="12" customFormat="1" ht="14.25" customHeight="1">
      <c r="A402" s="390"/>
      <c r="B402" s="390"/>
      <c r="C402" s="390"/>
      <c r="D402" s="393"/>
      <c r="E402" s="393"/>
      <c r="F402" s="393"/>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s="12" customFormat="1" ht="14.25" customHeight="1">
      <c r="A403" s="390"/>
      <c r="B403" s="390"/>
      <c r="C403" s="390"/>
      <c r="D403" s="393"/>
      <c r="E403" s="393"/>
      <c r="F403" s="393"/>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s="12" customFormat="1" ht="14.25" customHeight="1">
      <c r="A404" s="390"/>
      <c r="B404" s="390"/>
      <c r="C404" s="390"/>
      <c r="D404" s="393"/>
      <c r="E404" s="393"/>
      <c r="F404" s="393"/>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s="12" customFormat="1" ht="14.25" customHeight="1">
      <c r="A405" s="390"/>
      <c r="B405" s="390"/>
      <c r="C405" s="390"/>
      <c r="D405" s="393"/>
      <c r="E405" s="393"/>
      <c r="F405" s="393"/>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s="12" customFormat="1" ht="14.25" customHeight="1">
      <c r="A406" s="390"/>
      <c r="B406" s="390"/>
      <c r="C406" s="390"/>
      <c r="D406" s="393"/>
      <c r="E406" s="393"/>
      <c r="F406" s="393"/>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s="12" customFormat="1" ht="14.25" customHeight="1">
      <c r="A407" s="390"/>
      <c r="B407" s="390"/>
      <c r="C407" s="390"/>
      <c r="D407" s="393"/>
      <c r="E407" s="393"/>
      <c r="F407" s="393"/>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s="12" customFormat="1" ht="14.25" customHeight="1">
      <c r="A408" s="390"/>
      <c r="B408" s="390"/>
      <c r="C408" s="390"/>
      <c r="D408" s="393"/>
      <c r="E408" s="393"/>
      <c r="F408" s="393"/>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s="12" customFormat="1" ht="14.25" customHeight="1">
      <c r="A409" s="390"/>
      <c r="B409" s="390"/>
      <c r="C409" s="390"/>
      <c r="D409" s="393"/>
      <c r="E409" s="393"/>
      <c r="F409" s="393"/>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s="12" customFormat="1" ht="14.25" customHeight="1">
      <c r="A410" s="390"/>
      <c r="B410" s="390"/>
      <c r="C410" s="390"/>
      <c r="D410" s="393"/>
      <c r="E410" s="393"/>
      <c r="F410" s="393"/>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s="12" customFormat="1" ht="14.25" customHeight="1">
      <c r="A411" s="390"/>
      <c r="B411" s="390"/>
      <c r="C411" s="390"/>
      <c r="D411" s="393"/>
      <c r="E411" s="393"/>
      <c r="F411" s="393"/>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s="12" customFormat="1" ht="14.25" customHeight="1">
      <c r="A412" s="390"/>
      <c r="B412" s="390"/>
      <c r="C412" s="390"/>
      <c r="D412" s="393"/>
      <c r="E412" s="393"/>
      <c r="F412" s="393"/>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s="12" customFormat="1" ht="14.25" customHeight="1">
      <c r="A413" s="390"/>
      <c r="B413" s="390"/>
      <c r="C413" s="390"/>
      <c r="D413" s="393"/>
      <c r="E413" s="393"/>
      <c r="F413" s="393"/>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s="12" customFormat="1" ht="14.25" customHeight="1">
      <c r="A414" s="390"/>
      <c r="B414" s="390"/>
      <c r="C414" s="390"/>
      <c r="D414" s="393"/>
      <c r="E414" s="393"/>
      <c r="F414" s="393"/>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s="12" customFormat="1" ht="14.25" customHeight="1">
      <c r="A415" s="390"/>
      <c r="B415" s="390"/>
      <c r="C415" s="390"/>
      <c r="D415" s="393"/>
      <c r="E415" s="393"/>
      <c r="F415" s="393"/>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s="12" customFormat="1" ht="14.25" customHeight="1">
      <c r="A416" s="390"/>
      <c r="B416" s="390"/>
      <c r="C416" s="390"/>
      <c r="D416" s="393"/>
      <c r="E416" s="393"/>
      <c r="F416" s="393"/>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s="12" customFormat="1" ht="14.25" customHeight="1">
      <c r="A417" s="390"/>
      <c r="B417" s="390"/>
      <c r="C417" s="390"/>
      <c r="D417" s="393"/>
      <c r="E417" s="393"/>
      <c r="F417" s="393"/>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s="12" customFormat="1" ht="14.25" customHeight="1">
      <c r="A418" s="390"/>
      <c r="B418" s="390"/>
      <c r="C418" s="390"/>
      <c r="D418" s="393"/>
      <c r="E418" s="393"/>
      <c r="F418" s="393"/>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s="12" customFormat="1" ht="14.25" customHeight="1">
      <c r="A419" s="390"/>
      <c r="B419" s="390"/>
      <c r="C419" s="390"/>
      <c r="D419" s="393"/>
      <c r="E419" s="393"/>
      <c r="F419" s="393"/>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s="12" customFormat="1" ht="14.25" customHeight="1">
      <c r="A420" s="390"/>
      <c r="B420" s="390"/>
      <c r="C420" s="390"/>
      <c r="D420" s="393"/>
      <c r="E420" s="393"/>
      <c r="F420" s="393"/>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s="12" customFormat="1" ht="14.25" customHeight="1">
      <c r="A421" s="390"/>
      <c r="B421" s="390"/>
      <c r="C421" s="390"/>
      <c r="D421" s="393"/>
      <c r="E421" s="393"/>
      <c r="F421" s="393"/>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s="12" customFormat="1" ht="14.25" customHeight="1">
      <c r="A422" s="390"/>
      <c r="B422" s="390"/>
      <c r="C422" s="390"/>
      <c r="D422" s="393"/>
      <c r="E422" s="393"/>
      <c r="F422" s="393"/>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s="12" customFormat="1" ht="14.25" customHeight="1">
      <c r="A423" s="390"/>
      <c r="B423" s="390"/>
      <c r="C423" s="390"/>
      <c r="D423" s="393"/>
      <c r="E423" s="393"/>
      <c r="F423" s="393"/>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s="12" customFormat="1" ht="14.25" customHeight="1">
      <c r="A424" s="390"/>
      <c r="B424" s="390"/>
      <c r="C424" s="390"/>
      <c r="D424" s="393"/>
      <c r="E424" s="393"/>
      <c r="F424" s="393"/>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s="12" customFormat="1" ht="14.25" customHeight="1">
      <c r="A425" s="390"/>
      <c r="B425" s="390"/>
      <c r="C425" s="390"/>
      <c r="D425" s="393"/>
      <c r="E425" s="393"/>
      <c r="F425" s="393"/>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s="12" customFormat="1" ht="14.25" customHeight="1">
      <c r="A426" s="390"/>
      <c r="B426" s="390"/>
      <c r="C426" s="390"/>
      <c r="D426" s="393"/>
      <c r="E426" s="393"/>
      <c r="F426" s="393"/>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s="12" customFormat="1" ht="14.25" customHeight="1">
      <c r="A427" s="390"/>
      <c r="B427" s="390"/>
      <c r="C427" s="390"/>
      <c r="D427" s="393"/>
      <c r="E427" s="393"/>
      <c r="F427" s="393"/>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s="12" customFormat="1" ht="14.25" customHeight="1">
      <c r="A428" s="390"/>
      <c r="B428" s="390"/>
      <c r="C428" s="390"/>
      <c r="D428" s="393"/>
      <c r="E428" s="393"/>
      <c r="F428" s="393"/>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s="12" customFormat="1" ht="14.25" customHeight="1">
      <c r="A429" s="390"/>
      <c r="B429" s="390"/>
      <c r="C429" s="390"/>
      <c r="D429" s="393"/>
      <c r="E429" s="393"/>
      <c r="F429" s="393"/>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s="12" customFormat="1" ht="14.25" customHeight="1">
      <c r="A430" s="390"/>
      <c r="B430" s="390"/>
      <c r="C430" s="390"/>
      <c r="D430" s="393"/>
      <c r="E430" s="393"/>
      <c r="F430" s="393"/>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s="12" customFormat="1" ht="14.25" customHeight="1">
      <c r="A431" s="390"/>
      <c r="B431" s="390"/>
      <c r="C431" s="390"/>
      <c r="D431" s="393"/>
      <c r="E431" s="393"/>
      <c r="F431" s="393"/>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s="12" customFormat="1" ht="14.25" customHeight="1">
      <c r="A432" s="390"/>
      <c r="B432" s="390"/>
      <c r="C432" s="390"/>
      <c r="D432" s="393"/>
      <c r="E432" s="393"/>
      <c r="F432" s="393"/>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s="12" customFormat="1" ht="14.25" customHeight="1">
      <c r="A433" s="390"/>
      <c r="B433" s="390"/>
      <c r="C433" s="390"/>
      <c r="D433" s="393"/>
      <c r="E433" s="393"/>
      <c r="F433" s="393"/>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s="12" customFormat="1" ht="14.25" customHeight="1">
      <c r="A434" s="390"/>
      <c r="B434" s="390"/>
      <c r="C434" s="390"/>
      <c r="D434" s="393"/>
      <c r="E434" s="393"/>
      <c r="F434" s="393"/>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s="12" customFormat="1" ht="14.25" customHeight="1">
      <c r="A435" s="390"/>
      <c r="B435" s="390"/>
      <c r="C435" s="390"/>
      <c r="D435" s="393"/>
      <c r="E435" s="393"/>
      <c r="F435" s="393"/>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s="12" customFormat="1" ht="14.25" customHeight="1">
      <c r="A436" s="390"/>
      <c r="B436" s="390"/>
      <c r="C436" s="390"/>
      <c r="D436" s="393"/>
      <c r="E436" s="393"/>
      <c r="F436" s="393"/>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s="12" customFormat="1" ht="14.25" customHeight="1">
      <c r="A437" s="390"/>
      <c r="B437" s="390"/>
      <c r="C437" s="390"/>
      <c r="D437" s="393"/>
      <c r="E437" s="393"/>
      <c r="F437" s="393"/>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s="12" customFormat="1" ht="14.25" customHeight="1">
      <c r="A438" s="390"/>
      <c r="B438" s="390"/>
      <c r="C438" s="390"/>
      <c r="D438" s="393"/>
      <c r="E438" s="393"/>
      <c r="F438" s="393"/>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s="12" customFormat="1" ht="14.25" customHeight="1">
      <c r="A439" s="390"/>
      <c r="B439" s="390"/>
      <c r="C439" s="390"/>
      <c r="D439" s="393"/>
      <c r="E439" s="393"/>
      <c r="F439" s="393"/>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s="12" customFormat="1" ht="14.25" customHeight="1">
      <c r="A440" s="390"/>
      <c r="B440" s="390"/>
      <c r="C440" s="390"/>
      <c r="D440" s="393"/>
      <c r="E440" s="393"/>
      <c r="F440" s="393"/>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s="12" customFormat="1" ht="14.25" customHeight="1">
      <c r="A441" s="390"/>
      <c r="B441" s="390"/>
      <c r="C441" s="390"/>
      <c r="D441" s="393"/>
      <c r="E441" s="393"/>
      <c r="F441" s="393"/>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s="12" customFormat="1" ht="14.25" customHeight="1">
      <c r="A442" s="390"/>
      <c r="B442" s="390"/>
      <c r="C442" s="390"/>
      <c r="D442" s="393"/>
      <c r="E442" s="393"/>
      <c r="F442" s="393"/>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s="12" customFormat="1" ht="14.25" customHeight="1">
      <c r="A443" s="390"/>
      <c r="B443" s="390"/>
      <c r="C443" s="390"/>
      <c r="D443" s="393"/>
      <c r="E443" s="393"/>
      <c r="F443" s="393"/>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s="12" customFormat="1" ht="14.25" customHeight="1">
      <c r="A444" s="390"/>
      <c r="B444" s="390"/>
      <c r="C444" s="390"/>
      <c r="D444" s="393"/>
      <c r="E444" s="393"/>
      <c r="F444" s="393"/>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s="12" customFormat="1" ht="14.25" customHeight="1">
      <c r="A445" s="390"/>
      <c r="B445" s="390"/>
      <c r="C445" s="390"/>
      <c r="D445" s="393"/>
      <c r="E445" s="393"/>
      <c r="F445" s="393"/>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s="12" customFormat="1" ht="14.25" customHeight="1">
      <c r="A446" s="390"/>
      <c r="B446" s="390"/>
      <c r="C446" s="390"/>
      <c r="D446" s="393"/>
      <c r="E446" s="393"/>
      <c r="F446" s="393"/>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s="12" customFormat="1" ht="14.25" customHeight="1">
      <c r="A447" s="390"/>
      <c r="B447" s="390"/>
      <c r="C447" s="390"/>
      <c r="D447" s="393"/>
      <c r="E447" s="393"/>
      <c r="F447" s="393"/>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s="12" customFormat="1" ht="14.25" customHeight="1">
      <c r="A448" s="390"/>
      <c r="B448" s="390"/>
      <c r="C448" s="390"/>
      <c r="D448" s="393"/>
      <c r="E448" s="393"/>
      <c r="F448" s="393"/>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s="12" customFormat="1" ht="14.25" customHeight="1">
      <c r="A449" s="390"/>
      <c r="B449" s="390"/>
      <c r="C449" s="390"/>
      <c r="D449" s="393"/>
      <c r="E449" s="393"/>
      <c r="F449" s="393"/>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s="12" customFormat="1" ht="14.25" customHeight="1">
      <c r="A450" s="390"/>
      <c r="B450" s="390"/>
      <c r="C450" s="390"/>
      <c r="D450" s="393"/>
      <c r="E450" s="393"/>
      <c r="F450" s="393"/>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s="12" customFormat="1" ht="14.25" customHeight="1">
      <c r="A451" s="390"/>
      <c r="B451" s="390"/>
      <c r="C451" s="390"/>
      <c r="D451" s="393"/>
      <c r="E451" s="393"/>
      <c r="F451" s="393"/>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s="12" customFormat="1" ht="14.25" customHeight="1">
      <c r="A452" s="390"/>
      <c r="B452" s="390"/>
      <c r="C452" s="390"/>
      <c r="D452" s="393"/>
      <c r="E452" s="393"/>
      <c r="F452" s="393"/>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s="12" customFormat="1" ht="14.25" customHeight="1">
      <c r="A453" s="390"/>
      <c r="B453" s="390"/>
      <c r="C453" s="390"/>
      <c r="D453" s="393"/>
      <c r="E453" s="393"/>
      <c r="F453" s="393"/>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s="12" customFormat="1" ht="14.25" customHeight="1">
      <c r="A454" s="390"/>
      <c r="B454" s="390"/>
      <c r="C454" s="390"/>
      <c r="D454" s="393"/>
      <c r="E454" s="393"/>
      <c r="F454" s="393"/>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s="12" customFormat="1" ht="14.25" customHeight="1">
      <c r="A455" s="390"/>
      <c r="B455" s="390"/>
      <c r="C455" s="390"/>
      <c r="D455" s="393"/>
      <c r="E455" s="393"/>
      <c r="F455" s="393"/>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s="12" customFormat="1" ht="14.25" customHeight="1">
      <c r="A456" s="390"/>
      <c r="B456" s="390"/>
      <c r="C456" s="390"/>
      <c r="D456" s="393"/>
      <c r="E456" s="393"/>
      <c r="F456" s="393"/>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s="12" customFormat="1" ht="14.25" customHeight="1">
      <c r="A457" s="390"/>
      <c r="B457" s="390"/>
      <c r="C457" s="390"/>
      <c r="D457" s="393"/>
      <c r="E457" s="393"/>
      <c r="F457" s="393"/>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s="12" customFormat="1" ht="14.25" customHeight="1">
      <c r="A458" s="390"/>
      <c r="B458" s="390"/>
      <c r="C458" s="390"/>
      <c r="D458" s="393"/>
      <c r="E458" s="393"/>
      <c r="F458" s="393"/>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s="12" customFormat="1" ht="14.25" customHeight="1">
      <c r="A459" s="390"/>
      <c r="B459" s="390"/>
      <c r="C459" s="390"/>
      <c r="D459" s="393"/>
      <c r="E459" s="393"/>
      <c r="F459" s="393"/>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s="12" customFormat="1" ht="14.25" customHeight="1">
      <c r="A460" s="390"/>
      <c r="B460" s="390"/>
      <c r="C460" s="390"/>
      <c r="D460" s="393"/>
      <c r="E460" s="393"/>
      <c r="F460" s="393"/>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s="12" customFormat="1" ht="14.25" customHeight="1">
      <c r="A461" s="390"/>
      <c r="B461" s="390"/>
      <c r="C461" s="390"/>
      <c r="D461" s="393"/>
      <c r="E461" s="393"/>
      <c r="F461" s="393"/>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s="12" customFormat="1" ht="14.25" customHeight="1">
      <c r="A462" s="390"/>
      <c r="B462" s="390"/>
      <c r="C462" s="390"/>
      <c r="D462" s="393"/>
      <c r="E462" s="393"/>
      <c r="F462" s="393"/>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s="12" customFormat="1" ht="14.25" customHeight="1">
      <c r="A463" s="390"/>
      <c r="B463" s="390"/>
      <c r="C463" s="390"/>
      <c r="D463" s="393"/>
      <c r="E463" s="393"/>
      <c r="F463" s="393"/>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s="12" customFormat="1" ht="14.25" customHeight="1">
      <c r="A464" s="390"/>
      <c r="B464" s="390"/>
      <c r="C464" s="390"/>
      <c r="D464" s="393"/>
      <c r="E464" s="393"/>
      <c r="F464" s="393"/>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s="12" customFormat="1" ht="14.25" customHeight="1">
      <c r="A465" s="390"/>
      <c r="B465" s="390"/>
      <c r="C465" s="390"/>
      <c r="D465" s="393"/>
      <c r="E465" s="393"/>
      <c r="F465" s="393"/>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s="12" customFormat="1" ht="14.25" customHeight="1">
      <c r="A466" s="390"/>
      <c r="B466" s="390"/>
      <c r="C466" s="390"/>
      <c r="D466" s="393"/>
      <c r="E466" s="393"/>
      <c r="F466" s="393"/>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s="12" customFormat="1" ht="14.25" customHeight="1">
      <c r="A467" s="390"/>
      <c r="B467" s="390"/>
      <c r="C467" s="390"/>
      <c r="D467" s="393"/>
      <c r="E467" s="393"/>
      <c r="F467" s="393"/>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s="12" customFormat="1" ht="14.25" customHeight="1">
      <c r="A468" s="390"/>
      <c r="B468" s="390"/>
      <c r="C468" s="390"/>
      <c r="D468" s="393"/>
      <c r="E468" s="393"/>
      <c r="F468" s="393"/>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s="12" customFormat="1" ht="14.25" customHeight="1">
      <c r="A469" s="390"/>
      <c r="B469" s="390"/>
      <c r="C469" s="390"/>
      <c r="D469" s="393"/>
      <c r="E469" s="393"/>
      <c r="F469" s="393"/>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s="12" customFormat="1" ht="14.25" customHeight="1">
      <c r="A470" s="390"/>
      <c r="B470" s="390"/>
      <c r="C470" s="390"/>
      <c r="D470" s="393"/>
      <c r="E470" s="393"/>
      <c r="F470" s="393"/>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s="12" customFormat="1" ht="14.25" customHeight="1">
      <c r="A471" s="390"/>
      <c r="B471" s="390"/>
      <c r="C471" s="390"/>
      <c r="D471" s="393"/>
      <c r="E471" s="393"/>
      <c r="F471" s="393"/>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s="12" customFormat="1" ht="14.25" customHeight="1">
      <c r="A472" s="390"/>
      <c r="B472" s="390"/>
      <c r="C472" s="390"/>
      <c r="D472" s="393"/>
      <c r="E472" s="393"/>
      <c r="F472" s="393"/>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s="12" customFormat="1" ht="14.25" customHeight="1">
      <c r="A473" s="390"/>
      <c r="B473" s="390"/>
      <c r="C473" s="390"/>
      <c r="D473" s="393"/>
      <c r="E473" s="393"/>
      <c r="F473" s="393"/>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s="12" customFormat="1" ht="14.25" customHeight="1">
      <c r="A474" s="390"/>
      <c r="B474" s="390"/>
      <c r="C474" s="390"/>
      <c r="D474" s="393"/>
      <c r="E474" s="393"/>
      <c r="F474" s="393"/>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s="12" customFormat="1" ht="14.25" customHeight="1">
      <c r="A475" s="390"/>
      <c r="B475" s="390"/>
      <c r="C475" s="390"/>
      <c r="D475" s="393"/>
      <c r="E475" s="393"/>
      <c r="F475" s="393"/>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s="12" customFormat="1" ht="14.25" customHeight="1">
      <c r="A476" s="390"/>
      <c r="B476" s="390"/>
      <c r="C476" s="390"/>
      <c r="D476" s="393"/>
      <c r="E476" s="393"/>
      <c r="F476" s="393"/>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s="12" customFormat="1" ht="14.25" customHeight="1">
      <c r="A477" s="390"/>
      <c r="B477" s="390"/>
      <c r="C477" s="390"/>
      <c r="D477" s="393"/>
      <c r="E477" s="393"/>
      <c r="F477" s="393"/>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s="12" customFormat="1" ht="14.25" customHeight="1">
      <c r="A478" s="390"/>
      <c r="B478" s="390"/>
      <c r="C478" s="390"/>
      <c r="D478" s="393"/>
      <c r="E478" s="393"/>
      <c r="F478" s="393"/>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s="12" customFormat="1" ht="14.25" customHeight="1">
      <c r="A479" s="390"/>
      <c r="B479" s="390"/>
      <c r="C479" s="390"/>
      <c r="D479" s="393"/>
      <c r="E479" s="393"/>
      <c r="F479" s="393"/>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s="12" customFormat="1" ht="14.25" customHeight="1">
      <c r="A480" s="390"/>
      <c r="B480" s="390"/>
      <c r="C480" s="390"/>
      <c r="D480" s="393"/>
      <c r="E480" s="393"/>
      <c r="F480" s="393"/>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s="12" customFormat="1" ht="14.25" customHeight="1">
      <c r="A481" s="390"/>
      <c r="B481" s="390"/>
      <c r="C481" s="390"/>
      <c r="D481" s="393"/>
      <c r="E481" s="393"/>
      <c r="F481" s="393"/>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s="12" customFormat="1" ht="14.25" customHeight="1">
      <c r="A482" s="390"/>
      <c r="B482" s="390"/>
      <c r="C482" s="390"/>
      <c r="D482" s="393"/>
      <c r="E482" s="393"/>
      <c r="F482" s="393"/>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s="12" customFormat="1" ht="14.25" customHeight="1">
      <c r="A483" s="390"/>
      <c r="B483" s="390"/>
      <c r="C483" s="390"/>
      <c r="D483" s="393"/>
      <c r="E483" s="393"/>
      <c r="F483" s="393"/>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s="12" customFormat="1" ht="14.25" customHeight="1">
      <c r="A484" s="390"/>
      <c r="B484" s="390"/>
      <c r="C484" s="390"/>
      <c r="D484" s="393"/>
      <c r="E484" s="393"/>
      <c r="F484" s="393"/>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s="12" customFormat="1" ht="14.25" customHeight="1">
      <c r="A485" s="390"/>
      <c r="B485" s="390"/>
      <c r="C485" s="390"/>
      <c r="D485" s="393"/>
      <c r="E485" s="393"/>
      <c r="F485" s="393"/>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s="12" customFormat="1" ht="14.25" customHeight="1">
      <c r="A486" s="390"/>
      <c r="B486" s="390"/>
      <c r="C486" s="390"/>
      <c r="D486" s="393"/>
      <c r="E486" s="393"/>
      <c r="F486" s="393"/>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s="12" customFormat="1" ht="14.25" customHeight="1">
      <c r="A487" s="390"/>
      <c r="B487" s="390"/>
      <c r="C487" s="390"/>
      <c r="D487" s="393"/>
      <c r="E487" s="393"/>
      <c r="F487" s="393"/>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s="12" customFormat="1" ht="14.25" customHeight="1">
      <c r="A488" s="390"/>
      <c r="B488" s="390"/>
      <c r="C488" s="390"/>
      <c r="D488" s="393"/>
      <c r="E488" s="393"/>
      <c r="F488" s="393"/>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s="12" customFormat="1" ht="14.25" customHeight="1">
      <c r="A489" s="390"/>
      <c r="B489" s="390"/>
      <c r="C489" s="390"/>
      <c r="D489" s="393"/>
      <c r="E489" s="393"/>
      <c r="F489" s="393"/>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s="12" customFormat="1" ht="14.25" customHeight="1">
      <c r="A490" s="390"/>
      <c r="B490" s="390"/>
      <c r="C490" s="390"/>
      <c r="D490" s="393"/>
      <c r="E490" s="393"/>
      <c r="F490" s="393"/>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s="12" customFormat="1" ht="14.25" customHeight="1">
      <c r="A491" s="390"/>
      <c r="B491" s="390"/>
      <c r="C491" s="390"/>
      <c r="D491" s="393"/>
      <c r="E491" s="393"/>
      <c r="F491" s="393"/>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s="12" customFormat="1" ht="14.25" customHeight="1">
      <c r="A492" s="390"/>
      <c r="B492" s="390"/>
      <c r="C492" s="390"/>
      <c r="D492" s="393"/>
      <c r="E492" s="393"/>
      <c r="F492" s="393"/>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s="12" customFormat="1" ht="14.25" customHeight="1">
      <c r="A493" s="390"/>
      <c r="B493" s="390"/>
      <c r="C493" s="390"/>
      <c r="D493" s="393"/>
      <c r="E493" s="393"/>
      <c r="F493" s="393"/>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s="12" customFormat="1" ht="14.25" customHeight="1">
      <c r="A494" s="390"/>
      <c r="B494" s="390"/>
      <c r="C494" s="390"/>
      <c r="D494" s="393"/>
      <c r="E494" s="393"/>
      <c r="F494" s="393"/>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s="12" customFormat="1" ht="14.25" customHeight="1">
      <c r="A495" s="390"/>
      <c r="B495" s="390"/>
      <c r="C495" s="390"/>
      <c r="D495" s="393"/>
      <c r="E495" s="393"/>
      <c r="F495" s="393"/>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s="12" customFormat="1" ht="14.25" customHeight="1">
      <c r="A496" s="390"/>
      <c r="B496" s="390"/>
      <c r="C496" s="390"/>
      <c r="D496" s="393"/>
      <c r="E496" s="393"/>
      <c r="F496" s="393"/>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s="12" customFormat="1" ht="14.25" customHeight="1">
      <c r="A497" s="390"/>
      <c r="B497" s="390"/>
      <c r="C497" s="390"/>
      <c r="D497" s="393"/>
      <c r="E497" s="393"/>
      <c r="F497" s="393"/>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s="12" customFormat="1" ht="14.25" customHeight="1">
      <c r="A498" s="390"/>
      <c r="B498" s="390"/>
      <c r="C498" s="390"/>
      <c r="D498" s="393"/>
      <c r="E498" s="393"/>
      <c r="F498" s="393"/>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s="12" customFormat="1" ht="14.25" customHeight="1">
      <c r="A499" s="390"/>
      <c r="B499" s="390"/>
      <c r="C499" s="390"/>
      <c r="D499" s="393"/>
      <c r="E499" s="393"/>
      <c r="F499" s="393"/>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s="12" customFormat="1" ht="14.25" customHeight="1">
      <c r="A500" s="390"/>
      <c r="B500" s="390"/>
      <c r="C500" s="390"/>
      <c r="D500" s="393"/>
      <c r="E500" s="393"/>
      <c r="F500" s="393"/>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s="12" customFormat="1" ht="14.25" customHeight="1">
      <c r="A501" s="390"/>
      <c r="B501" s="390"/>
      <c r="C501" s="390"/>
      <c r="D501" s="393"/>
      <c r="E501" s="393"/>
      <c r="F501" s="393"/>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s="12" customFormat="1" ht="14.25" customHeight="1">
      <c r="A502" s="390"/>
      <c r="B502" s="390"/>
      <c r="C502" s="390"/>
      <c r="D502" s="393"/>
      <c r="E502" s="393"/>
      <c r="F502" s="393"/>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s="12" customFormat="1" ht="14.25" customHeight="1">
      <c r="A503" s="390"/>
      <c r="B503" s="390"/>
      <c r="C503" s="390"/>
      <c r="D503" s="393"/>
      <c r="E503" s="393"/>
      <c r="F503" s="393"/>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s="12" customFormat="1" ht="14.25" customHeight="1">
      <c r="A504" s="390"/>
      <c r="B504" s="390"/>
      <c r="C504" s="390"/>
      <c r="D504" s="393"/>
      <c r="E504" s="393"/>
      <c r="F504" s="393"/>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s="12" customFormat="1" ht="14.25" customHeight="1">
      <c r="A505" s="390"/>
      <c r="B505" s="390"/>
      <c r="C505" s="390"/>
      <c r="D505" s="393"/>
      <c r="E505" s="393"/>
      <c r="F505" s="393"/>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s="12" customFormat="1" ht="14.25" customHeight="1">
      <c r="A506" s="390"/>
      <c r="B506" s="390"/>
      <c r="C506" s="390"/>
      <c r="D506" s="393"/>
      <c r="E506" s="393"/>
      <c r="F506" s="393"/>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s="12" customFormat="1" ht="14.25" customHeight="1">
      <c r="A507" s="390"/>
      <c r="B507" s="390"/>
      <c r="C507" s="390"/>
      <c r="D507" s="393"/>
      <c r="E507" s="393"/>
      <c r="F507" s="393"/>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s="12" customFormat="1" ht="14.25" customHeight="1">
      <c r="A508" s="390"/>
      <c r="B508" s="390"/>
      <c r="C508" s="390"/>
      <c r="D508" s="393"/>
      <c r="E508" s="393"/>
      <c r="F508" s="393"/>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s="12" customFormat="1" ht="14.25" customHeight="1">
      <c r="A509" s="390"/>
      <c r="B509" s="390"/>
      <c r="C509" s="390"/>
      <c r="D509" s="393"/>
      <c r="E509" s="393"/>
      <c r="F509" s="393"/>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s="12" customFormat="1" ht="14.25" customHeight="1">
      <c r="A510" s="390"/>
      <c r="B510" s="390"/>
      <c r="C510" s="390"/>
      <c r="D510" s="393"/>
      <c r="E510" s="393"/>
      <c r="F510" s="393"/>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s="12" customFormat="1" ht="14.25" customHeight="1">
      <c r="A511" s="390"/>
      <c r="B511" s="390"/>
      <c r="C511" s="390"/>
      <c r="D511" s="393"/>
      <c r="E511" s="393"/>
      <c r="F511" s="393"/>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s="12" customFormat="1" ht="14.25" customHeight="1">
      <c r="A512" s="390"/>
      <c r="B512" s="390"/>
      <c r="C512" s="390"/>
      <c r="D512" s="393"/>
      <c r="E512" s="393"/>
      <c r="F512" s="393"/>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s="12" customFormat="1" ht="14.25" customHeight="1">
      <c r="A513" s="390"/>
      <c r="B513" s="390"/>
      <c r="C513" s="390"/>
      <c r="D513" s="393"/>
      <c r="E513" s="393"/>
      <c r="F513" s="393"/>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s="12" customFormat="1" ht="14.25" customHeight="1">
      <c r="A514" s="390"/>
      <c r="B514" s="390"/>
      <c r="C514" s="390"/>
      <c r="D514" s="393"/>
      <c r="E514" s="393"/>
      <c r="F514" s="393"/>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s="12" customFormat="1" ht="14.25" customHeight="1">
      <c r="A515" s="390"/>
      <c r="B515" s="390"/>
      <c r="C515" s="390"/>
      <c r="D515" s="393"/>
      <c r="E515" s="393"/>
      <c r="F515" s="393"/>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s="12" customFormat="1" ht="14.25" customHeight="1">
      <c r="A516" s="390"/>
      <c r="B516" s="390"/>
      <c r="C516" s="390"/>
      <c r="D516" s="393"/>
      <c r="E516" s="393"/>
      <c r="F516" s="393"/>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s="12" customFormat="1" ht="14.25" customHeight="1">
      <c r="A517" s="390"/>
      <c r="B517" s="390"/>
      <c r="C517" s="390"/>
      <c r="D517" s="393"/>
      <c r="E517" s="393"/>
      <c r="F517" s="393"/>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s="12" customFormat="1" ht="14.25" customHeight="1">
      <c r="A518" s="390"/>
      <c r="B518" s="390"/>
      <c r="C518" s="390"/>
      <c r="D518" s="393"/>
      <c r="E518" s="393"/>
      <c r="F518" s="393"/>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s="12" customFormat="1" ht="14.25" customHeight="1">
      <c r="A519" s="390"/>
      <c r="B519" s="390"/>
      <c r="C519" s="390"/>
      <c r="D519" s="393"/>
      <c r="E519" s="393"/>
      <c r="F519" s="393"/>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s="12" customFormat="1" ht="14.25" customHeight="1">
      <c r="A520" s="390"/>
      <c r="B520" s="390"/>
      <c r="C520" s="390"/>
      <c r="D520" s="393"/>
      <c r="E520" s="393"/>
      <c r="F520" s="393"/>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s="12" customFormat="1" ht="14.25" customHeight="1">
      <c r="A521" s="390"/>
      <c r="B521" s="390"/>
      <c r="C521" s="390"/>
      <c r="D521" s="393"/>
      <c r="E521" s="393"/>
      <c r="F521" s="393"/>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s="12" customFormat="1" ht="14.25" customHeight="1">
      <c r="A522" s="390"/>
      <c r="B522" s="390"/>
      <c r="C522" s="390"/>
      <c r="D522" s="393"/>
      <c r="E522" s="393"/>
      <c r="F522" s="393"/>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s="12" customFormat="1" ht="14.25" customHeight="1">
      <c r="A523" s="390"/>
      <c r="B523" s="390"/>
      <c r="C523" s="390"/>
      <c r="D523" s="393"/>
      <c r="E523" s="393"/>
      <c r="F523" s="393"/>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s="12" customFormat="1" ht="14.25" customHeight="1">
      <c r="A524" s="390"/>
      <c r="B524" s="390"/>
      <c r="C524" s="390"/>
      <c r="D524" s="393"/>
      <c r="E524" s="393"/>
      <c r="F524" s="393"/>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s="12" customFormat="1" ht="14.25" customHeight="1">
      <c r="A525" s="390"/>
      <c r="B525" s="390"/>
      <c r="C525" s="390"/>
      <c r="D525" s="393"/>
      <c r="E525" s="393"/>
      <c r="F525" s="393"/>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s="12" customFormat="1" ht="14.25" customHeight="1">
      <c r="A526" s="390"/>
      <c r="B526" s="390"/>
      <c r="C526" s="390"/>
      <c r="D526" s="393"/>
      <c r="E526" s="393"/>
      <c r="F526" s="393"/>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s="12" customFormat="1" ht="14.25" customHeight="1">
      <c r="A527" s="390"/>
      <c r="B527" s="390"/>
      <c r="C527" s="390"/>
      <c r="D527" s="393"/>
      <c r="E527" s="393"/>
      <c r="F527" s="393"/>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s="12" customFormat="1" ht="14.25" customHeight="1">
      <c r="A528" s="390"/>
      <c r="B528" s="390"/>
      <c r="C528" s="390"/>
      <c r="D528" s="393"/>
      <c r="E528" s="393"/>
      <c r="F528" s="393"/>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s="12" customFormat="1" ht="14.25" customHeight="1">
      <c r="A529" s="390"/>
      <c r="B529" s="390"/>
      <c r="C529" s="390"/>
      <c r="D529" s="393"/>
      <c r="E529" s="393"/>
      <c r="F529" s="393"/>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s="12" customFormat="1" ht="14.25" customHeight="1">
      <c r="A530" s="390"/>
      <c r="B530" s="390"/>
      <c r="C530" s="390"/>
      <c r="D530" s="393"/>
      <c r="E530" s="393"/>
      <c r="F530" s="393"/>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s="12" customFormat="1" ht="14.25" customHeight="1">
      <c r="A531" s="390"/>
      <c r="B531" s="390"/>
      <c r="C531" s="390"/>
      <c r="D531" s="393"/>
      <c r="E531" s="393"/>
      <c r="F531" s="393"/>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s="12" customFormat="1" ht="14.25" customHeight="1">
      <c r="A532" s="390"/>
      <c r="B532" s="390"/>
      <c r="C532" s="390"/>
      <c r="D532" s="393"/>
      <c r="E532" s="393"/>
      <c r="F532" s="393"/>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s="12" customFormat="1" ht="14.25" customHeight="1">
      <c r="A533" s="390"/>
      <c r="B533" s="390"/>
      <c r="C533" s="390"/>
      <c r="D533" s="393"/>
      <c r="E533" s="393"/>
      <c r="F533" s="393"/>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s="12" customFormat="1" ht="14.25" customHeight="1">
      <c r="A534" s="390"/>
      <c r="B534" s="390"/>
      <c r="C534" s="390"/>
      <c r="D534" s="393"/>
      <c r="E534" s="393"/>
      <c r="F534" s="393"/>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s="12" customFormat="1" ht="14.25" customHeight="1">
      <c r="A535" s="390"/>
      <c r="B535" s="390"/>
      <c r="C535" s="390"/>
      <c r="D535" s="393"/>
      <c r="E535" s="393"/>
      <c r="F535" s="393"/>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s="12" customFormat="1" ht="14.25" customHeight="1">
      <c r="A536" s="390"/>
      <c r="B536" s="390"/>
      <c r="C536" s="390"/>
      <c r="D536" s="393"/>
      <c r="E536" s="393"/>
      <c r="F536" s="393"/>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s="12" customFormat="1" ht="14.25" customHeight="1">
      <c r="A537" s="390"/>
      <c r="B537" s="390"/>
      <c r="C537" s="390"/>
      <c r="D537" s="393"/>
      <c r="E537" s="393"/>
      <c r="F537" s="393"/>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s="12" customFormat="1" ht="14.25" customHeight="1">
      <c r="A538" s="390"/>
      <c r="B538" s="390"/>
      <c r="C538" s="390"/>
      <c r="D538" s="393"/>
      <c r="E538" s="393"/>
      <c r="F538" s="393"/>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s="12" customFormat="1" ht="14.25" customHeight="1">
      <c r="A539" s="390"/>
      <c r="B539" s="390"/>
      <c r="C539" s="390"/>
      <c r="D539" s="393"/>
      <c r="E539" s="393"/>
      <c r="F539" s="393"/>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s="12" customFormat="1" ht="14.25" customHeight="1">
      <c r="A540" s="390"/>
      <c r="B540" s="390"/>
      <c r="C540" s="390"/>
      <c r="D540" s="393"/>
      <c r="E540" s="393"/>
      <c r="F540" s="393"/>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s="12" customFormat="1" ht="14.25" customHeight="1">
      <c r="A541" s="390"/>
      <c r="B541" s="390"/>
      <c r="C541" s="390"/>
      <c r="D541" s="393"/>
      <c r="E541" s="393"/>
      <c r="F541" s="393"/>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s="12" customFormat="1" ht="14.25" customHeight="1">
      <c r="A542" s="390"/>
      <c r="B542" s="390"/>
      <c r="C542" s="390"/>
      <c r="D542" s="393"/>
      <c r="E542" s="393"/>
      <c r="F542" s="393"/>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s="12" customFormat="1" ht="14.25" customHeight="1">
      <c r="A543" s="390"/>
      <c r="B543" s="390"/>
      <c r="C543" s="390"/>
      <c r="D543" s="393"/>
      <c r="E543" s="393"/>
      <c r="F543" s="393"/>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s="12" customFormat="1" ht="14.25" customHeight="1">
      <c r="A544" s="390"/>
      <c r="B544" s="390"/>
      <c r="C544" s="390"/>
      <c r="D544" s="393"/>
      <c r="E544" s="393"/>
      <c r="F544" s="393"/>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s="12" customFormat="1" ht="14.25" customHeight="1">
      <c r="A545" s="390"/>
      <c r="B545" s="390"/>
      <c r="C545" s="390"/>
      <c r="D545" s="393"/>
      <c r="E545" s="393"/>
      <c r="F545" s="393"/>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s="12" customFormat="1" ht="14.25" customHeight="1">
      <c r="A546" s="390"/>
      <c r="B546" s="390"/>
      <c r="C546" s="390"/>
      <c r="D546" s="393"/>
      <c r="E546" s="393"/>
      <c r="F546" s="393"/>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s="12" customFormat="1" ht="14.25" customHeight="1">
      <c r="A547" s="390"/>
      <c r="B547" s="390"/>
      <c r="C547" s="390"/>
      <c r="D547" s="393"/>
      <c r="E547" s="393"/>
      <c r="F547" s="393"/>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s="12" customFormat="1" ht="14.25" customHeight="1">
      <c r="A548" s="390"/>
      <c r="B548" s="390"/>
      <c r="C548" s="390"/>
      <c r="D548" s="393"/>
      <c r="E548" s="393"/>
      <c r="F548" s="393"/>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s="12" customFormat="1" ht="14.25" customHeight="1">
      <c r="A549" s="390"/>
      <c r="B549" s="390"/>
      <c r="C549" s="390"/>
      <c r="D549" s="393"/>
      <c r="E549" s="393"/>
      <c r="F549" s="393"/>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s="12" customFormat="1" ht="14.25" customHeight="1">
      <c r="A550" s="390"/>
      <c r="B550" s="390"/>
      <c r="C550" s="390"/>
      <c r="D550" s="393"/>
      <c r="E550" s="393"/>
      <c r="F550" s="393"/>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s="12" customFormat="1" ht="14.25" customHeight="1">
      <c r="A551" s="390"/>
      <c r="B551" s="390"/>
      <c r="C551" s="390"/>
      <c r="D551" s="393"/>
      <c r="E551" s="393"/>
      <c r="F551" s="393"/>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s="12" customFormat="1" ht="14.25" customHeight="1">
      <c r="A552" s="390"/>
      <c r="B552" s="390"/>
      <c r="C552" s="390"/>
      <c r="D552" s="393"/>
      <c r="E552" s="393"/>
      <c r="F552" s="393"/>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s="12" customFormat="1" ht="14.25" customHeight="1">
      <c r="A553" s="390"/>
      <c r="B553" s="390"/>
      <c r="C553" s="390"/>
      <c r="D553" s="393"/>
      <c r="E553" s="393"/>
      <c r="F553" s="393"/>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s="12" customFormat="1" ht="14.25" customHeight="1">
      <c r="A554" s="390"/>
      <c r="B554" s="390"/>
      <c r="C554" s="390"/>
      <c r="D554" s="393"/>
      <c r="E554" s="393"/>
      <c r="F554" s="393"/>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s="12" customFormat="1" ht="14.25" customHeight="1">
      <c r="A555" s="390"/>
      <c r="B555" s="390"/>
      <c r="C555" s="390"/>
      <c r="D555" s="393"/>
      <c r="E555" s="393"/>
      <c r="F555" s="393"/>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s="12" customFormat="1" ht="14.25" customHeight="1">
      <c r="A556" s="390"/>
      <c r="B556" s="390"/>
      <c r="C556" s="390"/>
      <c r="D556" s="393"/>
      <c r="E556" s="393"/>
      <c r="F556" s="393"/>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s="12" customFormat="1" ht="14.25" customHeight="1">
      <c r="A557" s="390"/>
      <c r="B557" s="390"/>
      <c r="C557" s="390"/>
      <c r="D557" s="393"/>
      <c r="E557" s="393"/>
      <c r="F557" s="393"/>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s="12" customFormat="1" ht="14.25" customHeight="1">
      <c r="A558" s="390"/>
      <c r="B558" s="390"/>
      <c r="C558" s="390"/>
      <c r="D558" s="393"/>
      <c r="E558" s="393"/>
      <c r="F558" s="393"/>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s="12" customFormat="1" ht="14.25" customHeight="1">
      <c r="A559" s="390"/>
      <c r="B559" s="390"/>
      <c r="C559" s="390"/>
      <c r="D559" s="393"/>
      <c r="E559" s="393"/>
      <c r="F559" s="393"/>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s="12" customFormat="1" ht="14.25" customHeight="1">
      <c r="A560" s="390"/>
      <c r="B560" s="390"/>
      <c r="C560" s="390"/>
      <c r="D560" s="393"/>
      <c r="E560" s="393"/>
      <c r="F560" s="393"/>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s="12" customFormat="1" ht="14.25" customHeight="1">
      <c r="A561" s="390"/>
      <c r="B561" s="390"/>
      <c r="C561" s="390"/>
      <c r="D561" s="393"/>
      <c r="E561" s="393"/>
      <c r="F561" s="393"/>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s="12" customFormat="1" ht="14.25" customHeight="1">
      <c r="A562" s="390"/>
      <c r="B562" s="390"/>
      <c r="C562" s="390"/>
      <c r="D562" s="393"/>
      <c r="E562" s="393"/>
      <c r="F562" s="393"/>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s="12" customFormat="1" ht="14.25" customHeight="1">
      <c r="A563" s="390"/>
      <c r="B563" s="390"/>
      <c r="C563" s="390"/>
      <c r="D563" s="393"/>
      <c r="E563" s="393"/>
      <c r="F563" s="393"/>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s="12" customFormat="1" ht="14.25" customHeight="1">
      <c r="A564" s="390"/>
      <c r="B564" s="390"/>
      <c r="C564" s="390"/>
      <c r="D564" s="393"/>
      <c r="E564" s="393"/>
      <c r="F564" s="393"/>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s="12" customFormat="1" ht="14.25" customHeight="1">
      <c r="A565" s="390"/>
      <c r="B565" s="390"/>
      <c r="C565" s="390"/>
      <c r="D565" s="393"/>
      <c r="E565" s="393"/>
      <c r="F565" s="393"/>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s="12" customFormat="1" ht="14.25" customHeight="1">
      <c r="A566" s="390"/>
      <c r="B566" s="390"/>
      <c r="C566" s="390"/>
      <c r="D566" s="393"/>
      <c r="E566" s="393"/>
      <c r="F566" s="393"/>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s="12" customFormat="1" ht="14.25" customHeight="1">
      <c r="A567" s="390"/>
      <c r="B567" s="390"/>
      <c r="C567" s="390"/>
      <c r="D567" s="393"/>
      <c r="E567" s="393"/>
      <c r="F567" s="393"/>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s="12" customFormat="1" ht="14.25" customHeight="1">
      <c r="A568" s="390"/>
      <c r="B568" s="390"/>
      <c r="C568" s="390"/>
      <c r="D568" s="393"/>
      <c r="E568" s="393"/>
      <c r="F568" s="393"/>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s="12" customFormat="1" ht="14.25" customHeight="1">
      <c r="A569" s="390"/>
      <c r="B569" s="390"/>
      <c r="C569" s="390"/>
      <c r="D569" s="393"/>
      <c r="E569" s="393"/>
      <c r="F569" s="393"/>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s="12" customFormat="1" ht="14.25" customHeight="1">
      <c r="A570" s="390"/>
      <c r="B570" s="390"/>
      <c r="C570" s="390"/>
      <c r="D570" s="393"/>
      <c r="E570" s="393"/>
      <c r="F570" s="393"/>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s="12" customFormat="1" ht="14.25" customHeight="1">
      <c r="A571" s="390"/>
      <c r="B571" s="390"/>
      <c r="C571" s="390"/>
      <c r="D571" s="393"/>
      <c r="E571" s="393"/>
      <c r="F571" s="393"/>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s="12" customFormat="1" ht="14.25" customHeight="1">
      <c r="A572" s="390"/>
      <c r="B572" s="390"/>
      <c r="C572" s="390"/>
      <c r="D572" s="393"/>
      <c r="E572" s="393"/>
      <c r="F572" s="393"/>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s="12" customFormat="1" ht="14.25" customHeight="1">
      <c r="A573" s="390"/>
      <c r="B573" s="390"/>
      <c r="C573" s="390"/>
      <c r="D573" s="393"/>
      <c r="E573" s="393"/>
      <c r="F573" s="393"/>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s="12" customFormat="1" ht="14.25" customHeight="1">
      <c r="A574" s="390"/>
      <c r="B574" s="390"/>
      <c r="C574" s="390"/>
      <c r="D574" s="393"/>
      <c r="E574" s="393"/>
      <c r="F574" s="393"/>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s="12" customFormat="1" ht="14.25" customHeight="1">
      <c r="A575" s="390"/>
      <c r="B575" s="390"/>
      <c r="C575" s="390"/>
      <c r="D575" s="393"/>
      <c r="E575" s="393"/>
      <c r="F575" s="393"/>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s="12" customFormat="1" ht="14.25" customHeight="1">
      <c r="A576" s="390"/>
      <c r="B576" s="390"/>
      <c r="C576" s="390"/>
      <c r="D576" s="393"/>
      <c r="E576" s="393"/>
      <c r="F576" s="393"/>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s="12" customFormat="1" ht="14.25" customHeight="1">
      <c r="A577" s="390"/>
      <c r="B577" s="390"/>
      <c r="C577" s="390"/>
      <c r="D577" s="393"/>
      <c r="E577" s="393"/>
      <c r="F577" s="393"/>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s="12" customFormat="1" ht="14.25" customHeight="1">
      <c r="A578" s="390"/>
      <c r="B578" s="390"/>
      <c r="C578" s="390"/>
      <c r="D578" s="393"/>
      <c r="E578" s="393"/>
      <c r="F578" s="393"/>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s="12" customFormat="1" ht="14.25" customHeight="1">
      <c r="A579" s="390"/>
      <c r="B579" s="390"/>
      <c r="C579" s="390"/>
      <c r="D579" s="393"/>
      <c r="E579" s="393"/>
      <c r="F579" s="393"/>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s="12" customFormat="1" ht="14.25" customHeight="1">
      <c r="A580" s="390"/>
      <c r="B580" s="390"/>
      <c r="C580" s="390"/>
      <c r="D580" s="393"/>
      <c r="E580" s="393"/>
      <c r="F580" s="393"/>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s="12" customFormat="1" ht="14.25" customHeight="1">
      <c r="A581" s="390"/>
      <c r="B581" s="390"/>
      <c r="C581" s="390"/>
      <c r="D581" s="393"/>
      <c r="E581" s="393"/>
      <c r="F581" s="393"/>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s="12" customFormat="1" ht="14.25" customHeight="1">
      <c r="A582" s="390"/>
      <c r="B582" s="390"/>
      <c r="C582" s="390"/>
      <c r="D582" s="393"/>
      <c r="E582" s="393"/>
      <c r="F582" s="393"/>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s="12" customFormat="1" ht="14.25" customHeight="1">
      <c r="A583" s="390"/>
      <c r="B583" s="390"/>
      <c r="C583" s="390"/>
      <c r="D583" s="393"/>
      <c r="E583" s="393"/>
      <c r="F583" s="393"/>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s="12" customFormat="1" ht="14.25" customHeight="1">
      <c r="A584" s="390"/>
      <c r="B584" s="390"/>
      <c r="C584" s="390"/>
      <c r="D584" s="393"/>
      <c r="E584" s="393"/>
      <c r="F584" s="393"/>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s="12" customFormat="1" ht="14.25" customHeight="1">
      <c r="A585" s="390"/>
      <c r="B585" s="390"/>
      <c r="C585" s="390"/>
      <c r="D585" s="393"/>
      <c r="E585" s="393"/>
      <c r="F585" s="393"/>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s="12" customFormat="1" ht="14.25" customHeight="1">
      <c r="A586" s="390"/>
      <c r="B586" s="390"/>
      <c r="C586" s="390"/>
      <c r="D586" s="393"/>
      <c r="E586" s="393"/>
      <c r="F586" s="393"/>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s="12" customFormat="1" ht="14.25" customHeight="1">
      <c r="A587" s="390"/>
      <c r="B587" s="390"/>
      <c r="C587" s="390"/>
      <c r="D587" s="393"/>
      <c r="E587" s="393"/>
      <c r="F587" s="393"/>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s="12" customFormat="1" ht="14.25" customHeight="1">
      <c r="A588" s="390"/>
      <c r="B588" s="390"/>
      <c r="C588" s="390"/>
      <c r="D588" s="393"/>
      <c r="E588" s="393"/>
      <c r="F588" s="393"/>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s="12" customFormat="1" ht="14.25" customHeight="1">
      <c r="A589" s="390"/>
      <c r="B589" s="390"/>
      <c r="C589" s="390"/>
      <c r="D589" s="393"/>
      <c r="E589" s="393"/>
      <c r="F589" s="393"/>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s="12" customFormat="1" ht="14.25" customHeight="1">
      <c r="A590" s="390"/>
      <c r="B590" s="390"/>
      <c r="C590" s="390"/>
      <c r="D590" s="393"/>
      <c r="E590" s="393"/>
      <c r="F590" s="393"/>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s="12" customFormat="1" ht="14.25" customHeight="1">
      <c r="A591" s="390"/>
      <c r="B591" s="390"/>
      <c r="C591" s="390"/>
      <c r="D591" s="393"/>
      <c r="E591" s="393"/>
      <c r="F591" s="393"/>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s="12" customFormat="1" ht="14.25" customHeight="1">
      <c r="A592" s="390"/>
      <c r="B592" s="390"/>
      <c r="C592" s="390"/>
      <c r="D592" s="393"/>
      <c r="E592" s="393"/>
      <c r="F592" s="393"/>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s="12" customFormat="1" ht="14.25" customHeight="1">
      <c r="A593" s="390"/>
      <c r="B593" s="390"/>
      <c r="C593" s="390"/>
      <c r="D593" s="393"/>
      <c r="E593" s="393"/>
      <c r="F593" s="393"/>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s="12" customFormat="1" ht="14.25" customHeight="1">
      <c r="A594" s="390"/>
      <c r="B594" s="390"/>
      <c r="C594" s="390"/>
      <c r="D594" s="393"/>
      <c r="E594" s="393"/>
      <c r="F594" s="393"/>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s="12" customFormat="1" ht="14.25" customHeight="1">
      <c r="A595" s="390"/>
      <c r="B595" s="390"/>
      <c r="C595" s="390"/>
      <c r="D595" s="393"/>
      <c r="E595" s="393"/>
      <c r="F595" s="393"/>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s="12" customFormat="1" ht="14.25" customHeight="1">
      <c r="A596" s="390"/>
      <c r="B596" s="390"/>
      <c r="C596" s="390"/>
      <c r="D596" s="393"/>
      <c r="E596" s="393"/>
      <c r="F596" s="393"/>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s="12" customFormat="1" ht="14.25" customHeight="1">
      <c r="A597" s="390"/>
      <c r="B597" s="390"/>
      <c r="C597" s="390"/>
      <c r="D597" s="393"/>
      <c r="E597" s="393"/>
      <c r="F597" s="393"/>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s="12" customFormat="1" ht="14.25" customHeight="1">
      <c r="A598" s="390"/>
      <c r="B598" s="390"/>
      <c r="C598" s="390"/>
      <c r="D598" s="393"/>
      <c r="E598" s="393"/>
      <c r="F598" s="393"/>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s="12" customFormat="1" ht="14.25" customHeight="1">
      <c r="A599" s="390"/>
      <c r="B599" s="390"/>
      <c r="C599" s="390"/>
      <c r="D599" s="393"/>
      <c r="E599" s="393"/>
      <c r="F599" s="393"/>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s="12" customFormat="1" ht="14.25" customHeight="1">
      <c r="A600" s="390"/>
      <c r="B600" s="390"/>
      <c r="C600" s="390"/>
      <c r="D600" s="393"/>
      <c r="E600" s="393"/>
      <c r="F600" s="393"/>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s="12" customFormat="1" ht="14.25" customHeight="1">
      <c r="A601" s="390"/>
      <c r="B601" s="390"/>
      <c r="C601" s="390"/>
      <c r="D601" s="393"/>
      <c r="E601" s="393"/>
      <c r="F601" s="393"/>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s="12" customFormat="1" ht="14.25" customHeight="1">
      <c r="A602" s="390"/>
      <c r="B602" s="390"/>
      <c r="C602" s="390"/>
      <c r="D602" s="393"/>
      <c r="E602" s="393"/>
      <c r="F602" s="393"/>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s="12" customFormat="1" ht="14.25" customHeight="1">
      <c r="A603" s="390"/>
      <c r="B603" s="390"/>
      <c r="C603" s="390"/>
      <c r="D603" s="393"/>
      <c r="E603" s="393"/>
      <c r="F603" s="393"/>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s="12" customFormat="1" ht="14.25" customHeight="1">
      <c r="A604" s="390"/>
      <c r="B604" s="390"/>
      <c r="C604" s="390"/>
      <c r="D604" s="393"/>
      <c r="E604" s="393"/>
      <c r="F604" s="393"/>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s="12" customFormat="1" ht="14.25" customHeight="1">
      <c r="A605" s="390"/>
      <c r="B605" s="390"/>
      <c r="C605" s="390"/>
      <c r="D605" s="393"/>
      <c r="E605" s="393"/>
      <c r="F605" s="393"/>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s="12" customFormat="1" ht="14.25" customHeight="1">
      <c r="A606" s="390"/>
      <c r="B606" s="390"/>
      <c r="C606" s="390"/>
      <c r="D606" s="393"/>
      <c r="E606" s="393"/>
      <c r="F606" s="393"/>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s="12" customFormat="1" ht="14.25" customHeight="1">
      <c r="A607" s="390"/>
      <c r="B607" s="390"/>
      <c r="C607" s="390"/>
      <c r="D607" s="393"/>
      <c r="E607" s="393"/>
      <c r="F607" s="393"/>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s="12" customFormat="1" ht="14.25" customHeight="1">
      <c r="A608" s="390"/>
      <c r="B608" s="390"/>
      <c r="C608" s="390"/>
      <c r="D608" s="393"/>
      <c r="E608" s="393"/>
      <c r="F608" s="393"/>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s="12" customFormat="1" ht="14.25" customHeight="1">
      <c r="A609" s="390"/>
      <c r="B609" s="390"/>
      <c r="C609" s="390"/>
      <c r="D609" s="393"/>
      <c r="E609" s="393"/>
      <c r="F609" s="393"/>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s="12" customFormat="1" ht="14.25" customHeight="1">
      <c r="A610" s="390"/>
      <c r="B610" s="390"/>
      <c r="C610" s="390"/>
      <c r="D610" s="393"/>
      <c r="E610" s="393"/>
      <c r="F610" s="393"/>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s="12" customFormat="1" ht="14.25" customHeight="1">
      <c r="A611" s="390"/>
      <c r="B611" s="390"/>
      <c r="C611" s="390"/>
      <c r="D611" s="393"/>
      <c r="E611" s="393"/>
      <c r="F611" s="393"/>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s="12" customFormat="1" ht="14.25" customHeight="1">
      <c r="A612" s="390"/>
      <c r="B612" s="390"/>
      <c r="C612" s="390"/>
      <c r="D612" s="393"/>
      <c r="E612" s="393"/>
      <c r="F612" s="393"/>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s="12" customFormat="1" ht="14.25" customHeight="1">
      <c r="A613" s="390"/>
      <c r="B613" s="390"/>
      <c r="C613" s="390"/>
      <c r="D613" s="393"/>
      <c r="E613" s="393"/>
      <c r="F613" s="393"/>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s="12" customFormat="1" ht="14.25" customHeight="1">
      <c r="A614" s="390"/>
      <c r="B614" s="390"/>
      <c r="C614" s="390"/>
      <c r="D614" s="393"/>
      <c r="E614" s="393"/>
      <c r="F614" s="393"/>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s="12" customFormat="1" ht="14.25" customHeight="1">
      <c r="A615" s="390"/>
      <c r="B615" s="390"/>
      <c r="C615" s="390"/>
      <c r="D615" s="393"/>
      <c r="E615" s="393"/>
      <c r="F615" s="393"/>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s="12" customFormat="1" ht="14.25" customHeight="1">
      <c r="A616" s="390"/>
      <c r="B616" s="390"/>
      <c r="C616" s="390"/>
      <c r="D616" s="393"/>
      <c r="E616" s="393"/>
      <c r="F616" s="393"/>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s="12" customFormat="1" ht="14.25" customHeight="1">
      <c r="A617" s="390"/>
      <c r="B617" s="390"/>
      <c r="C617" s="390"/>
      <c r="D617" s="393"/>
      <c r="E617" s="393"/>
      <c r="F617" s="393"/>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s="12" customFormat="1" ht="14.25" customHeight="1">
      <c r="A618" s="390"/>
      <c r="B618" s="390"/>
      <c r="C618" s="390"/>
      <c r="D618" s="393"/>
      <c r="E618" s="393"/>
      <c r="F618" s="393"/>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s="12" customFormat="1" ht="14.25" customHeight="1">
      <c r="A619" s="390"/>
      <c r="B619" s="390"/>
      <c r="C619" s="390"/>
      <c r="D619" s="393"/>
      <c r="E619" s="393"/>
      <c r="F619" s="393"/>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s="12" customFormat="1" ht="14.25" customHeight="1">
      <c r="A620" s="390"/>
      <c r="B620" s="390"/>
      <c r="C620" s="390"/>
      <c r="D620" s="393"/>
      <c r="E620" s="393"/>
      <c r="F620" s="393"/>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s="12" customFormat="1" ht="14.25" customHeight="1">
      <c r="A621" s="390"/>
      <c r="B621" s="390"/>
      <c r="C621" s="390"/>
      <c r="D621" s="393"/>
      <c r="E621" s="393"/>
      <c r="F621" s="393"/>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s="12" customFormat="1" ht="14.25" customHeight="1">
      <c r="A622" s="390"/>
      <c r="B622" s="390"/>
      <c r="C622" s="390"/>
      <c r="D622" s="393"/>
      <c r="E622" s="393"/>
      <c r="F622" s="393"/>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s="12" customFormat="1" ht="14.25" customHeight="1">
      <c r="A623" s="390"/>
      <c r="B623" s="390"/>
      <c r="C623" s="390"/>
      <c r="D623" s="393"/>
      <c r="E623" s="393"/>
      <c r="F623" s="393"/>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s="12" customFormat="1" ht="14.25" customHeight="1">
      <c r="A624" s="390"/>
      <c r="B624" s="390"/>
      <c r="C624" s="390"/>
      <c r="D624" s="393"/>
      <c r="E624" s="393"/>
      <c r="F624" s="393"/>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s="12" customFormat="1" ht="14.25" customHeight="1">
      <c r="A625" s="390"/>
      <c r="B625" s="390"/>
      <c r="C625" s="390"/>
      <c r="D625" s="393"/>
      <c r="E625" s="393"/>
      <c r="F625" s="393"/>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s="12" customFormat="1" ht="14.25" customHeight="1">
      <c r="A626" s="390"/>
      <c r="B626" s="390"/>
      <c r="C626" s="390"/>
      <c r="D626" s="393"/>
      <c r="E626" s="393"/>
      <c r="F626" s="393"/>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s="12" customFormat="1" ht="14.25" customHeight="1">
      <c r="A627" s="390"/>
      <c r="B627" s="390"/>
      <c r="C627" s="390"/>
      <c r="D627" s="393"/>
      <c r="E627" s="393"/>
      <c r="F627" s="393"/>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s="12" customFormat="1" ht="14.25" customHeight="1">
      <c r="A628" s="390"/>
      <c r="B628" s="390"/>
      <c r="C628" s="390"/>
      <c r="D628" s="393"/>
      <c r="E628" s="393"/>
      <c r="F628" s="393"/>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s="12" customFormat="1" ht="14.25" customHeight="1">
      <c r="A629" s="390"/>
      <c r="B629" s="390"/>
      <c r="C629" s="390"/>
      <c r="D629" s="393"/>
      <c r="E629" s="393"/>
      <c r="F629" s="393"/>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s="12" customFormat="1" ht="14.25" customHeight="1">
      <c r="A630" s="390"/>
      <c r="B630" s="390"/>
      <c r="C630" s="390"/>
      <c r="D630" s="393"/>
      <c r="E630" s="393"/>
      <c r="F630" s="393"/>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s="12" customFormat="1" ht="14.25" customHeight="1">
      <c r="A631" s="390"/>
      <c r="B631" s="390"/>
      <c r="C631" s="390"/>
      <c r="D631" s="393"/>
      <c r="E631" s="393"/>
      <c r="F631" s="393"/>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s="12" customFormat="1" ht="14.25" customHeight="1">
      <c r="A632" s="390"/>
      <c r="B632" s="390"/>
      <c r="C632" s="390"/>
      <c r="D632" s="393"/>
      <c r="E632" s="393"/>
      <c r="F632" s="393"/>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s="12" customFormat="1" ht="14.25" customHeight="1">
      <c r="A633" s="390"/>
      <c r="B633" s="390"/>
      <c r="C633" s="390"/>
      <c r="D633" s="393"/>
      <c r="E633" s="393"/>
      <c r="F633" s="393"/>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s="12" customFormat="1" ht="14.25" customHeight="1">
      <c r="A634" s="390"/>
      <c r="B634" s="390"/>
      <c r="C634" s="390"/>
      <c r="D634" s="393"/>
      <c r="E634" s="393"/>
      <c r="F634" s="393"/>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s="12" customFormat="1" ht="14.25" customHeight="1">
      <c r="A635" s="390"/>
      <c r="B635" s="390"/>
      <c r="C635" s="390"/>
      <c r="D635" s="393"/>
      <c r="E635" s="393"/>
      <c r="F635" s="393"/>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s="12" customFormat="1" ht="14.25" customHeight="1">
      <c r="A636" s="390"/>
      <c r="B636" s="390"/>
      <c r="C636" s="390"/>
      <c r="D636" s="393"/>
      <c r="E636" s="393"/>
      <c r="F636" s="393"/>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s="12" customFormat="1" ht="14.25" customHeight="1">
      <c r="A637" s="390"/>
      <c r="B637" s="390"/>
      <c r="C637" s="390"/>
      <c r="D637" s="393"/>
      <c r="E637" s="393"/>
      <c r="F637" s="393"/>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s="12" customFormat="1" ht="14.25" customHeight="1">
      <c r="A638" s="390"/>
      <c r="B638" s="390"/>
      <c r="C638" s="390"/>
      <c r="D638" s="393"/>
      <c r="E638" s="393"/>
      <c r="F638" s="393"/>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s="12" customFormat="1" ht="14.25" customHeight="1">
      <c r="A639" s="390"/>
      <c r="B639" s="390"/>
      <c r="C639" s="390"/>
      <c r="D639" s="393"/>
      <c r="E639" s="393"/>
      <c r="F639" s="393"/>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s="12" customFormat="1" ht="14.25" customHeight="1">
      <c r="A640" s="390"/>
      <c r="B640" s="390"/>
      <c r="C640" s="390"/>
      <c r="D640" s="393"/>
      <c r="E640" s="393"/>
      <c r="F640" s="393"/>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s="12" customFormat="1" ht="14.25" customHeight="1">
      <c r="A641" s="390"/>
      <c r="B641" s="390"/>
      <c r="C641" s="390"/>
      <c r="D641" s="393"/>
      <c r="E641" s="393"/>
      <c r="F641" s="393"/>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s="12" customFormat="1" ht="14.25" customHeight="1">
      <c r="A642" s="390"/>
      <c r="B642" s="390"/>
      <c r="C642" s="390"/>
      <c r="D642" s="393"/>
      <c r="E642" s="393"/>
      <c r="F642" s="393"/>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s="12" customFormat="1" ht="14.25" customHeight="1">
      <c r="A643" s="390"/>
      <c r="B643" s="390"/>
      <c r="C643" s="390"/>
      <c r="D643" s="393"/>
      <c r="E643" s="393"/>
      <c r="F643" s="393"/>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s="12" customFormat="1" ht="14.25" customHeight="1">
      <c r="A644" s="390"/>
      <c r="B644" s="390"/>
      <c r="C644" s="390"/>
      <c r="D644" s="393"/>
      <c r="E644" s="393"/>
      <c r="F644" s="393"/>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s="12" customFormat="1" ht="14.25" customHeight="1">
      <c r="A645" s="390"/>
      <c r="B645" s="390"/>
      <c r="C645" s="390"/>
      <c r="D645" s="393"/>
      <c r="E645" s="393"/>
      <c r="F645" s="393"/>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s="12" customFormat="1" ht="14.25" customHeight="1">
      <c r="A646" s="390"/>
      <c r="B646" s="390"/>
      <c r="C646" s="390"/>
      <c r="D646" s="393"/>
      <c r="E646" s="393"/>
      <c r="F646" s="393"/>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s="12" customFormat="1" ht="14.25" customHeight="1">
      <c r="A647" s="390"/>
      <c r="B647" s="390"/>
      <c r="C647" s="390"/>
      <c r="D647" s="393"/>
      <c r="E647" s="393"/>
      <c r="F647" s="393"/>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s="12" customFormat="1" ht="14.25" customHeight="1">
      <c r="A648" s="390"/>
      <c r="B648" s="390"/>
      <c r="C648" s="390"/>
      <c r="D648" s="393"/>
      <c r="E648" s="393"/>
      <c r="F648" s="393"/>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s="12" customFormat="1" ht="14.25" customHeight="1">
      <c r="A649" s="390"/>
      <c r="B649" s="390"/>
      <c r="C649" s="390"/>
      <c r="D649" s="393"/>
      <c r="E649" s="393"/>
      <c r="F649" s="393"/>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s="12" customFormat="1" ht="14.25" customHeight="1">
      <c r="A650" s="390"/>
      <c r="B650" s="390"/>
      <c r="C650" s="390"/>
      <c r="D650" s="393"/>
      <c r="E650" s="393"/>
      <c r="F650" s="393"/>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s="12" customFormat="1" ht="14.25" customHeight="1">
      <c r="A651" s="390"/>
      <c r="B651" s="390"/>
      <c r="C651" s="390"/>
      <c r="D651" s="393"/>
      <c r="E651" s="393"/>
      <c r="F651" s="393"/>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s="12" customFormat="1" ht="14.25" customHeight="1">
      <c r="A652" s="390"/>
      <c r="B652" s="390"/>
      <c r="C652" s="390"/>
      <c r="D652" s="393"/>
      <c r="E652" s="393"/>
      <c r="F652" s="393"/>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s="12" customFormat="1" ht="14.25" customHeight="1">
      <c r="A653" s="390"/>
      <c r="B653" s="390"/>
      <c r="C653" s="390"/>
      <c r="D653" s="393"/>
      <c r="E653" s="393"/>
      <c r="F653" s="393"/>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s="12" customFormat="1" ht="14.25" customHeight="1">
      <c r="A654" s="390"/>
      <c r="B654" s="390"/>
      <c r="C654" s="390"/>
      <c r="D654" s="393"/>
      <c r="E654" s="393"/>
      <c r="F654" s="393"/>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s="12" customFormat="1" ht="14.25" customHeight="1">
      <c r="A655" s="390"/>
      <c r="B655" s="390"/>
      <c r="C655" s="390"/>
      <c r="D655" s="393"/>
      <c r="E655" s="393"/>
      <c r="F655" s="393"/>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s="12" customFormat="1" ht="14.25" customHeight="1">
      <c r="A656" s="390"/>
      <c r="B656" s="390"/>
      <c r="C656" s="390"/>
      <c r="D656" s="393"/>
      <c r="E656" s="393"/>
      <c r="F656" s="393"/>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s="12" customFormat="1" ht="14.25" customHeight="1">
      <c r="A657" s="390"/>
      <c r="B657" s="390"/>
      <c r="C657" s="390"/>
      <c r="D657" s="393"/>
      <c r="E657" s="393"/>
      <c r="F657" s="393"/>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s="12" customFormat="1" ht="14.25" customHeight="1">
      <c r="A658" s="390"/>
      <c r="B658" s="390"/>
      <c r="C658" s="390"/>
      <c r="D658" s="393"/>
      <c r="E658" s="393"/>
      <c r="F658" s="393"/>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s="12" customFormat="1" ht="14.25" customHeight="1">
      <c r="A659" s="390"/>
      <c r="B659" s="390"/>
      <c r="C659" s="390"/>
      <c r="D659" s="393"/>
      <c r="E659" s="393"/>
      <c r="F659" s="393"/>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s="12" customFormat="1" ht="14.25" customHeight="1">
      <c r="A660" s="390"/>
      <c r="B660" s="390"/>
      <c r="C660" s="390"/>
      <c r="D660" s="393"/>
      <c r="E660" s="393"/>
      <c r="F660" s="393"/>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s="12" customFormat="1" ht="14.25" customHeight="1">
      <c r="A661" s="390"/>
      <c r="B661" s="390"/>
      <c r="C661" s="390"/>
      <c r="D661" s="393"/>
      <c r="E661" s="393"/>
      <c r="F661" s="393"/>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s="12" customFormat="1" ht="14.25" customHeight="1">
      <c r="A662" s="390"/>
      <c r="B662" s="390"/>
      <c r="C662" s="390"/>
      <c r="D662" s="393"/>
      <c r="E662" s="393"/>
      <c r="F662" s="393"/>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s="12" customFormat="1" ht="14.25" customHeight="1">
      <c r="A663" s="390"/>
      <c r="B663" s="390"/>
      <c r="C663" s="390"/>
      <c r="D663" s="393"/>
      <c r="E663" s="393"/>
      <c r="F663" s="393"/>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s="12" customFormat="1" ht="14.25" customHeight="1">
      <c r="A664" s="390"/>
      <c r="B664" s="390"/>
      <c r="C664" s="390"/>
      <c r="D664" s="393"/>
      <c r="E664" s="393"/>
      <c r="F664" s="393"/>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s="12" customFormat="1" ht="14.25" customHeight="1">
      <c r="A665" s="390"/>
      <c r="B665" s="390"/>
      <c r="C665" s="390"/>
      <c r="D665" s="393"/>
      <c r="E665" s="393"/>
      <c r="F665" s="393"/>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s="12" customFormat="1" ht="14.25" customHeight="1">
      <c r="A666" s="390"/>
      <c r="B666" s="390"/>
      <c r="C666" s="390"/>
      <c r="D666" s="393"/>
      <c r="E666" s="393"/>
      <c r="F666" s="393"/>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s="12" customFormat="1" ht="14.25" customHeight="1">
      <c r="A667" s="390"/>
      <c r="B667" s="390"/>
      <c r="C667" s="390"/>
      <c r="D667" s="393"/>
      <c r="E667" s="393"/>
      <c r="F667" s="393"/>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s="12" customFormat="1" ht="14.25" customHeight="1">
      <c r="A668" s="390"/>
      <c r="B668" s="390"/>
      <c r="C668" s="390"/>
      <c r="D668" s="393"/>
      <c r="E668" s="393"/>
      <c r="F668" s="393"/>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s="12" customFormat="1" ht="14.25" customHeight="1">
      <c r="A669" s="390"/>
      <c r="B669" s="390"/>
      <c r="C669" s="390"/>
      <c r="D669" s="393"/>
      <c r="E669" s="393"/>
      <c r="F669" s="393"/>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s="12" customFormat="1" ht="14.25" customHeight="1">
      <c r="A670" s="390"/>
      <c r="B670" s="390"/>
      <c r="C670" s="390"/>
      <c r="D670" s="393"/>
      <c r="E670" s="393"/>
      <c r="F670" s="393"/>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s="12" customFormat="1" ht="14.25" customHeight="1">
      <c r="A671" s="390"/>
      <c r="B671" s="390"/>
      <c r="C671" s="390"/>
      <c r="D671" s="393"/>
      <c r="E671" s="393"/>
      <c r="F671" s="393"/>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s="12" customFormat="1" ht="14.25" customHeight="1">
      <c r="A672" s="390"/>
      <c r="B672" s="390"/>
      <c r="C672" s="390"/>
      <c r="D672" s="393"/>
      <c r="E672" s="393"/>
      <c r="F672" s="393"/>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s="12" customFormat="1" ht="14.25" customHeight="1">
      <c r="A673" s="390"/>
      <c r="B673" s="390"/>
      <c r="C673" s="390"/>
      <c r="D673" s="393"/>
      <c r="E673" s="393"/>
      <c r="F673" s="393"/>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s="12" customFormat="1" ht="14.25" customHeight="1">
      <c r="A674" s="390"/>
      <c r="B674" s="390"/>
      <c r="C674" s="390"/>
      <c r="D674" s="393"/>
      <c r="E674" s="393"/>
      <c r="F674" s="393"/>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s="12" customFormat="1" ht="14.25" customHeight="1">
      <c r="A675" s="390"/>
      <c r="B675" s="390"/>
      <c r="C675" s="390"/>
      <c r="D675" s="393"/>
      <c r="E675" s="393"/>
      <c r="F675" s="393"/>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s="12" customFormat="1" ht="14.25" customHeight="1">
      <c r="A676" s="390"/>
      <c r="B676" s="390"/>
      <c r="C676" s="390"/>
      <c r="D676" s="393"/>
      <c r="E676" s="393"/>
      <c r="F676" s="393"/>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s="12" customFormat="1" ht="14.25" customHeight="1">
      <c r="A677" s="390"/>
      <c r="B677" s="390"/>
      <c r="C677" s="390"/>
      <c r="D677" s="393"/>
      <c r="E677" s="393"/>
      <c r="F677" s="393"/>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s="12" customFormat="1" ht="14.25" customHeight="1">
      <c r="A678" s="390"/>
      <c r="B678" s="390"/>
      <c r="C678" s="390"/>
      <c r="D678" s="393"/>
      <c r="E678" s="393"/>
      <c r="F678" s="393"/>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s="12" customFormat="1" ht="14.25" customHeight="1">
      <c r="A679" s="390"/>
      <c r="B679" s="390"/>
      <c r="C679" s="390"/>
      <c r="D679" s="393"/>
      <c r="E679" s="393"/>
      <c r="F679" s="393"/>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s="12" customFormat="1" ht="14.25" customHeight="1">
      <c r="A680" s="390"/>
      <c r="B680" s="390"/>
      <c r="C680" s="390"/>
      <c r="D680" s="393"/>
      <c r="E680" s="393"/>
      <c r="F680" s="393"/>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s="12" customFormat="1" ht="14.25" customHeight="1">
      <c r="A681" s="390"/>
      <c r="B681" s="390"/>
      <c r="C681" s="390"/>
      <c r="D681" s="393"/>
      <c r="E681" s="393"/>
      <c r="F681" s="393"/>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s="12" customFormat="1" ht="14.25" customHeight="1">
      <c r="A682" s="390"/>
      <c r="B682" s="390"/>
      <c r="C682" s="390"/>
      <c r="D682" s="393"/>
      <c r="E682" s="393"/>
      <c r="F682" s="393"/>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s="12" customFormat="1" ht="14.25" customHeight="1">
      <c r="A683" s="390"/>
      <c r="B683" s="390"/>
      <c r="C683" s="390"/>
      <c r="D683" s="393"/>
      <c r="E683" s="393"/>
      <c r="F683" s="393"/>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s="12" customFormat="1" ht="14.25" customHeight="1">
      <c r="A684" s="390"/>
      <c r="B684" s="390"/>
      <c r="C684" s="390"/>
      <c r="D684" s="393"/>
      <c r="E684" s="393"/>
      <c r="F684" s="393"/>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s="12" customFormat="1" ht="14.25" customHeight="1">
      <c r="A685" s="390"/>
      <c r="B685" s="390"/>
      <c r="C685" s="390"/>
      <c r="D685" s="393"/>
      <c r="E685" s="393"/>
      <c r="F685" s="393"/>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s="12" customFormat="1" ht="14.25" customHeight="1">
      <c r="A686" s="390"/>
      <c r="B686" s="390"/>
      <c r="C686" s="390"/>
      <c r="D686" s="393"/>
      <c r="E686" s="393"/>
      <c r="F686" s="393"/>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s="12" customFormat="1" ht="14.25" customHeight="1">
      <c r="A687" s="390"/>
      <c r="B687" s="390"/>
      <c r="C687" s="390"/>
      <c r="D687" s="393"/>
      <c r="E687" s="393"/>
      <c r="F687" s="393"/>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s="12" customFormat="1" ht="14.25" customHeight="1">
      <c r="A688" s="390"/>
      <c r="B688" s="390"/>
      <c r="C688" s="390"/>
      <c r="D688" s="393"/>
      <c r="E688" s="393"/>
      <c r="F688" s="393"/>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s="12" customFormat="1" ht="14.25" customHeight="1">
      <c r="A689" s="390"/>
      <c r="B689" s="390"/>
      <c r="C689" s="390"/>
      <c r="D689" s="393"/>
      <c r="E689" s="393"/>
      <c r="F689" s="393"/>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s="12" customFormat="1" ht="14.25" customHeight="1">
      <c r="A690" s="390"/>
      <c r="B690" s="390"/>
      <c r="C690" s="390"/>
      <c r="D690" s="393"/>
      <c r="E690" s="393"/>
      <c r="F690" s="393"/>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s="12" customFormat="1" ht="14.25" customHeight="1">
      <c r="A691" s="390"/>
      <c r="B691" s="390"/>
      <c r="C691" s="390"/>
      <c r="D691" s="393"/>
      <c r="E691" s="393"/>
      <c r="F691" s="393"/>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s="12" customFormat="1" ht="14.25" customHeight="1">
      <c r="A692" s="390"/>
      <c r="B692" s="390"/>
      <c r="C692" s="390"/>
      <c r="D692" s="393"/>
      <c r="E692" s="393"/>
      <c r="F692" s="393"/>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s="12" customFormat="1" ht="14.25" customHeight="1">
      <c r="A693" s="390"/>
      <c r="B693" s="390"/>
      <c r="C693" s="390"/>
      <c r="D693" s="393"/>
      <c r="E693" s="393"/>
      <c r="F693" s="393"/>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s="12" customFormat="1" ht="14.25" customHeight="1">
      <c r="A694" s="390"/>
      <c r="B694" s="390"/>
      <c r="C694" s="390"/>
      <c r="D694" s="393"/>
      <c r="E694" s="393"/>
      <c r="F694" s="393"/>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s="12" customFormat="1" ht="14.25" customHeight="1">
      <c r="A695" s="390"/>
      <c r="B695" s="390"/>
      <c r="C695" s="390"/>
      <c r="D695" s="393"/>
      <c r="E695" s="393"/>
      <c r="F695" s="393"/>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s="12" customFormat="1" ht="14.25" customHeight="1">
      <c r="A696" s="390"/>
      <c r="B696" s="390"/>
      <c r="C696" s="390"/>
      <c r="D696" s="393"/>
      <c r="E696" s="393"/>
      <c r="F696" s="393"/>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s="12" customFormat="1" ht="14.25" customHeight="1">
      <c r="A697" s="390"/>
      <c r="B697" s="390"/>
      <c r="C697" s="390"/>
      <c r="D697" s="393"/>
      <c r="E697" s="393"/>
      <c r="F697" s="393"/>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s="12" customFormat="1" ht="14.25" customHeight="1">
      <c r="A698" s="390"/>
      <c r="B698" s="390"/>
      <c r="C698" s="390"/>
      <c r="D698" s="393"/>
      <c r="E698" s="393"/>
      <c r="F698" s="393"/>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s="12" customFormat="1" ht="14.25" customHeight="1">
      <c r="A699" s="390"/>
      <c r="B699" s="390"/>
      <c r="C699" s="390"/>
      <c r="D699" s="393"/>
      <c r="E699" s="393"/>
      <c r="F699" s="393"/>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s="12" customFormat="1" ht="14.25" customHeight="1">
      <c r="A700" s="390"/>
      <c r="B700" s="390"/>
      <c r="C700" s="390"/>
      <c r="D700" s="393"/>
      <c r="E700" s="393"/>
      <c r="F700" s="393"/>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s="12" customFormat="1" ht="14.25" customHeight="1">
      <c r="A701" s="390"/>
      <c r="B701" s="390"/>
      <c r="C701" s="390"/>
      <c r="D701" s="393"/>
      <c r="E701" s="393"/>
      <c r="F701" s="393"/>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s="12" customFormat="1" ht="14.25" customHeight="1">
      <c r="A702" s="390"/>
      <c r="B702" s="390"/>
      <c r="C702" s="390"/>
      <c r="D702" s="393"/>
      <c r="E702" s="393"/>
      <c r="F702" s="393"/>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s="12" customFormat="1" ht="14.25" customHeight="1">
      <c r="A703" s="390"/>
      <c r="B703" s="390"/>
      <c r="C703" s="390"/>
      <c r="D703" s="393"/>
      <c r="E703" s="393"/>
      <c r="F703" s="393"/>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s="12" customFormat="1" ht="14.25" customHeight="1">
      <c r="A704" s="390"/>
      <c r="B704" s="390"/>
      <c r="C704" s="390"/>
      <c r="D704" s="393"/>
      <c r="E704" s="393"/>
      <c r="F704" s="393"/>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s="12" customFormat="1" ht="14.25" customHeight="1">
      <c r="A705" s="390"/>
      <c r="B705" s="390"/>
      <c r="C705" s="390"/>
      <c r="D705" s="393"/>
      <c r="E705" s="393"/>
      <c r="F705" s="393"/>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s="12" customFormat="1" ht="14.25" customHeight="1">
      <c r="A706" s="390"/>
      <c r="B706" s="390"/>
      <c r="C706" s="390"/>
      <c r="D706" s="393"/>
      <c r="E706" s="393"/>
      <c r="F706" s="393"/>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s="12" customFormat="1" ht="14.25" customHeight="1">
      <c r="A707" s="390"/>
      <c r="B707" s="390"/>
      <c r="C707" s="390"/>
      <c r="D707" s="393"/>
      <c r="E707" s="393"/>
      <c r="F707" s="393"/>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s="12" customFormat="1" ht="14.25" customHeight="1">
      <c r="A708" s="390"/>
      <c r="B708" s="390"/>
      <c r="C708" s="390"/>
      <c r="D708" s="393"/>
      <c r="E708" s="393"/>
      <c r="F708" s="393"/>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s="12" customFormat="1" ht="14.25" customHeight="1">
      <c r="A709" s="390"/>
      <c r="B709" s="390"/>
      <c r="C709" s="390"/>
      <c r="D709" s="393"/>
      <c r="E709" s="393"/>
      <c r="F709" s="393"/>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s="12" customFormat="1" ht="14.25" customHeight="1">
      <c r="A710" s="390"/>
      <c r="B710" s="390"/>
      <c r="C710" s="390"/>
      <c r="D710" s="393"/>
      <c r="E710" s="393"/>
      <c r="F710" s="393"/>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s="12" customFormat="1" ht="14.25" customHeight="1">
      <c r="A711" s="390"/>
      <c r="B711" s="390"/>
      <c r="C711" s="390"/>
      <c r="D711" s="393"/>
      <c r="E711" s="393"/>
      <c r="F711" s="393"/>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s="12" customFormat="1" ht="14.25" customHeight="1">
      <c r="A712" s="390"/>
      <c r="B712" s="390"/>
      <c r="C712" s="390"/>
      <c r="D712" s="393"/>
      <c r="E712" s="393"/>
      <c r="F712" s="393"/>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s="12" customFormat="1" ht="14.25" customHeight="1">
      <c r="A713" s="390"/>
      <c r="B713" s="390"/>
      <c r="C713" s="390"/>
      <c r="D713" s="393"/>
      <c r="E713" s="393"/>
      <c r="F713" s="393"/>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s="12" customFormat="1" ht="14.25" customHeight="1">
      <c r="A714" s="390"/>
      <c r="B714" s="390"/>
      <c r="C714" s="390"/>
      <c r="D714" s="393"/>
      <c r="E714" s="393"/>
      <c r="F714" s="393"/>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s="12" customFormat="1" ht="14.25" customHeight="1">
      <c r="A715" s="390"/>
      <c r="B715" s="390"/>
      <c r="C715" s="390"/>
      <c r="D715" s="393"/>
      <c r="E715" s="393"/>
      <c r="F715" s="393"/>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s="12" customFormat="1" ht="14.25" customHeight="1">
      <c r="A716" s="390"/>
      <c r="B716" s="390"/>
      <c r="C716" s="390"/>
      <c r="D716" s="393"/>
      <c r="E716" s="393"/>
      <c r="F716" s="393"/>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s="12" customFormat="1" ht="14.25" customHeight="1">
      <c r="A717" s="390"/>
      <c r="B717" s="390"/>
      <c r="C717" s="390"/>
      <c r="D717" s="393"/>
      <c r="E717" s="393"/>
      <c r="F717" s="393"/>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s="12" customFormat="1" ht="14.25" customHeight="1">
      <c r="A718" s="390"/>
      <c r="B718" s="390"/>
      <c r="C718" s="390"/>
      <c r="D718" s="393"/>
      <c r="E718" s="393"/>
      <c r="F718" s="393"/>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s="12" customFormat="1" ht="14.25" customHeight="1">
      <c r="A719" s="390"/>
      <c r="B719" s="390"/>
      <c r="C719" s="390"/>
      <c r="D719" s="393"/>
      <c r="E719" s="393"/>
      <c r="F719" s="393"/>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s="12" customFormat="1" ht="14.25" customHeight="1">
      <c r="A720" s="390"/>
      <c r="B720" s="390"/>
      <c r="C720" s="390"/>
      <c r="D720" s="393"/>
      <c r="E720" s="393"/>
      <c r="F720" s="393"/>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s="12" customFormat="1" ht="14.25" customHeight="1">
      <c r="A721" s="390"/>
      <c r="B721" s="390"/>
      <c r="C721" s="390"/>
      <c r="D721" s="393"/>
      <c r="E721" s="393"/>
      <c r="F721" s="393"/>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s="12" customFormat="1" ht="14.25" customHeight="1">
      <c r="A722" s="390"/>
      <c r="B722" s="390"/>
      <c r="C722" s="390"/>
      <c r="D722" s="393"/>
      <c r="E722" s="393"/>
      <c r="F722" s="393"/>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s="12" customFormat="1" ht="14.25" customHeight="1">
      <c r="A723" s="390"/>
      <c r="B723" s="390"/>
      <c r="C723" s="390"/>
      <c r="D723" s="393"/>
      <c r="E723" s="393"/>
      <c r="F723" s="393"/>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s="12" customFormat="1" ht="14.25" customHeight="1">
      <c r="A724" s="390"/>
      <c r="B724" s="390"/>
      <c r="C724" s="390"/>
      <c r="D724" s="393"/>
      <c r="E724" s="393"/>
      <c r="F724" s="393"/>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s="12" customFormat="1" ht="14.25" customHeight="1">
      <c r="A725" s="390"/>
      <c r="B725" s="390"/>
      <c r="C725" s="390"/>
      <c r="D725" s="393"/>
      <c r="E725" s="393"/>
      <c r="F725" s="393"/>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s="12" customFormat="1" ht="14.25" customHeight="1">
      <c r="A726" s="390"/>
      <c r="B726" s="390"/>
      <c r="C726" s="390"/>
      <c r="D726" s="393"/>
      <c r="E726" s="393"/>
      <c r="F726" s="393"/>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s="12" customFormat="1" ht="14.25" customHeight="1">
      <c r="A727" s="390"/>
      <c r="B727" s="390"/>
      <c r="C727" s="390"/>
      <c r="D727" s="393"/>
      <c r="E727" s="393"/>
      <c r="F727" s="393"/>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s="12" customFormat="1" ht="14.25" customHeight="1">
      <c r="A728" s="390"/>
      <c r="B728" s="390"/>
      <c r="C728" s="390"/>
      <c r="D728" s="393"/>
      <c r="E728" s="393"/>
      <c r="F728" s="393"/>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s="12" customFormat="1" ht="14.25" customHeight="1">
      <c r="A729" s="390"/>
      <c r="B729" s="390"/>
      <c r="C729" s="390"/>
      <c r="D729" s="393"/>
      <c r="E729" s="393"/>
      <c r="F729" s="393"/>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s="12" customFormat="1" ht="14.25" customHeight="1">
      <c r="A730" s="390"/>
      <c r="B730" s="390"/>
      <c r="C730" s="390"/>
      <c r="D730" s="393"/>
      <c r="E730" s="393"/>
      <c r="F730" s="393"/>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s="12" customFormat="1" ht="14.25" customHeight="1">
      <c r="A731" s="390"/>
      <c r="B731" s="390"/>
      <c r="C731" s="390"/>
      <c r="D731" s="393"/>
      <c r="E731" s="393"/>
      <c r="F731" s="393"/>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s="12" customFormat="1" ht="14.25" customHeight="1">
      <c r="A732" s="390"/>
      <c r="B732" s="390"/>
      <c r="C732" s="390"/>
      <c r="D732" s="393"/>
      <c r="E732" s="393"/>
      <c r="F732" s="393"/>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s="12" customFormat="1" ht="14.25" customHeight="1">
      <c r="A733" s="390"/>
      <c r="B733" s="390"/>
      <c r="C733" s="390"/>
      <c r="D733" s="393"/>
      <c r="E733" s="393"/>
      <c r="F733" s="393"/>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s="12" customFormat="1" ht="14.25" customHeight="1">
      <c r="A734" s="390"/>
      <c r="B734" s="390"/>
      <c r="C734" s="390"/>
      <c r="D734" s="393"/>
      <c r="E734" s="393"/>
      <c r="F734" s="393"/>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s="12" customFormat="1" ht="14.25" customHeight="1">
      <c r="A735" s="390"/>
      <c r="B735" s="390"/>
      <c r="C735" s="390"/>
      <c r="D735" s="393"/>
      <c r="E735" s="393"/>
      <c r="F735" s="393"/>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s="12" customFormat="1" ht="14.25" customHeight="1">
      <c r="A736" s="390"/>
      <c r="B736" s="390"/>
      <c r="C736" s="390"/>
      <c r="D736" s="393"/>
      <c r="E736" s="393"/>
      <c r="F736" s="393"/>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s="12" customFormat="1" ht="14.25" customHeight="1">
      <c r="A737" s="390"/>
      <c r="B737" s="390"/>
      <c r="C737" s="390"/>
      <c r="D737" s="393"/>
      <c r="E737" s="393"/>
      <c r="F737" s="393"/>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s="12" customFormat="1" ht="14.25" customHeight="1">
      <c r="A738" s="390"/>
      <c r="B738" s="390"/>
      <c r="C738" s="390"/>
      <c r="D738" s="393"/>
      <c r="E738" s="393"/>
      <c r="F738" s="393"/>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s="12" customFormat="1" ht="14.25" customHeight="1">
      <c r="A739" s="390"/>
      <c r="B739" s="390"/>
      <c r="C739" s="390"/>
      <c r="D739" s="393"/>
      <c r="E739" s="393"/>
      <c r="F739" s="393"/>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s="12" customFormat="1" ht="14.25" customHeight="1">
      <c r="A740" s="390"/>
      <c r="B740" s="390"/>
      <c r="C740" s="390"/>
      <c r="D740" s="393"/>
      <c r="E740" s="393"/>
      <c r="F740" s="393"/>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s="12" customFormat="1" ht="14.25" customHeight="1">
      <c r="A741" s="390"/>
      <c r="B741" s="390"/>
      <c r="C741" s="390"/>
      <c r="D741" s="393"/>
      <c r="E741" s="393"/>
      <c r="F741" s="393"/>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s="12" customFormat="1" ht="14.25" customHeight="1">
      <c r="A742" s="390"/>
      <c r="B742" s="390"/>
      <c r="C742" s="390"/>
      <c r="D742" s="393"/>
      <c r="E742" s="393"/>
      <c r="F742" s="393"/>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s="12" customFormat="1" ht="14.25" customHeight="1">
      <c r="A743" s="390"/>
      <c r="B743" s="390"/>
      <c r="C743" s="390"/>
      <c r="D743" s="393"/>
      <c r="E743" s="393"/>
      <c r="F743" s="393"/>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s="12" customFormat="1" ht="14.25" customHeight="1">
      <c r="A744" s="390"/>
      <c r="B744" s="390"/>
      <c r="C744" s="390"/>
      <c r="D744" s="393"/>
      <c r="E744" s="393"/>
      <c r="F744" s="393"/>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s="12" customFormat="1" ht="14.25" customHeight="1">
      <c r="A745" s="390"/>
      <c r="B745" s="390"/>
      <c r="C745" s="390"/>
      <c r="D745" s="393"/>
      <c r="E745" s="393"/>
      <c r="F745" s="393"/>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s="12" customFormat="1" ht="14.25" customHeight="1">
      <c r="A746" s="390"/>
      <c r="B746" s="390"/>
      <c r="C746" s="390"/>
      <c r="D746" s="393"/>
      <c r="E746" s="393"/>
      <c r="F746" s="393"/>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s="12" customFormat="1" ht="14.25" customHeight="1">
      <c r="A747" s="390"/>
      <c r="B747" s="390"/>
      <c r="C747" s="390"/>
      <c r="D747" s="393"/>
      <c r="E747" s="393"/>
      <c r="F747" s="393"/>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s="12" customFormat="1" ht="14.25" customHeight="1">
      <c r="A748" s="390"/>
      <c r="B748" s="390"/>
      <c r="C748" s="390"/>
      <c r="D748" s="393"/>
      <c r="E748" s="393"/>
      <c r="F748" s="393"/>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s="12" customFormat="1" ht="14.25" customHeight="1">
      <c r="A749" s="390"/>
      <c r="B749" s="390"/>
      <c r="C749" s="390"/>
      <c r="D749" s="393"/>
      <c r="E749" s="393"/>
      <c r="F749" s="393"/>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s="12" customFormat="1" ht="14.25" customHeight="1">
      <c r="A750" s="390"/>
      <c r="B750" s="390"/>
      <c r="C750" s="390"/>
      <c r="D750" s="393"/>
      <c r="E750" s="393"/>
      <c r="F750" s="393"/>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s="12" customFormat="1" ht="14.25" customHeight="1">
      <c r="A751" s="390"/>
      <c r="B751" s="390"/>
      <c r="C751" s="390"/>
      <c r="D751" s="393"/>
      <c r="E751" s="393"/>
      <c r="F751" s="393"/>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s="12" customFormat="1" ht="14.25" customHeight="1">
      <c r="A752" s="390"/>
      <c r="B752" s="390"/>
      <c r="C752" s="390"/>
      <c r="D752" s="393"/>
      <c r="E752" s="393"/>
      <c r="F752" s="393"/>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s="12" customFormat="1" ht="14.25" customHeight="1">
      <c r="A753" s="390"/>
      <c r="B753" s="390"/>
      <c r="C753" s="390"/>
      <c r="D753" s="393"/>
      <c r="E753" s="393"/>
      <c r="F753" s="393"/>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s="12" customFormat="1" ht="14.25" customHeight="1">
      <c r="A754" s="390"/>
      <c r="B754" s="390"/>
      <c r="C754" s="390"/>
      <c r="D754" s="393"/>
      <c r="E754" s="393"/>
      <c r="F754" s="393"/>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s="12" customFormat="1" ht="14.25" customHeight="1">
      <c r="A755" s="390"/>
      <c r="B755" s="390"/>
      <c r="C755" s="390"/>
      <c r="D755" s="393"/>
      <c r="E755" s="393"/>
      <c r="F755" s="393"/>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s="12" customFormat="1" ht="14.25" customHeight="1">
      <c r="A756" s="390"/>
      <c r="B756" s="390"/>
      <c r="C756" s="390"/>
      <c r="D756" s="393"/>
      <c r="E756" s="393"/>
      <c r="F756" s="393"/>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s="12" customFormat="1" ht="14.25" customHeight="1">
      <c r="A757" s="390"/>
      <c r="B757" s="390"/>
      <c r="C757" s="390"/>
      <c r="D757" s="393"/>
      <c r="E757" s="393"/>
      <c r="F757" s="393"/>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s="12" customFormat="1" ht="14.25" customHeight="1">
      <c r="A758" s="390"/>
      <c r="B758" s="390"/>
      <c r="C758" s="390"/>
      <c r="D758" s="393"/>
      <c r="E758" s="393"/>
      <c r="F758" s="393"/>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s="12" customFormat="1" ht="14.25" customHeight="1">
      <c r="A759" s="390"/>
      <c r="B759" s="390"/>
      <c r="C759" s="390"/>
      <c r="D759" s="393"/>
      <c r="E759" s="393"/>
      <c r="F759" s="393"/>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s="12" customFormat="1" ht="14.25" customHeight="1">
      <c r="A760" s="390"/>
      <c r="B760" s="390"/>
      <c r="C760" s="390"/>
      <c r="D760" s="393"/>
      <c r="E760" s="393"/>
      <c r="F760" s="393"/>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s="12" customFormat="1" ht="14.25" customHeight="1">
      <c r="A761" s="390"/>
      <c r="B761" s="390"/>
      <c r="C761" s="390"/>
      <c r="D761" s="393"/>
      <c r="E761" s="393"/>
      <c r="F761" s="393"/>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s="12" customFormat="1" ht="14.25" customHeight="1">
      <c r="A762" s="390"/>
      <c r="B762" s="390"/>
      <c r="C762" s="390"/>
      <c r="D762" s="393"/>
      <c r="E762" s="393"/>
      <c r="F762" s="393"/>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s="12" customFormat="1" ht="14.25" customHeight="1">
      <c r="A763" s="390"/>
      <c r="B763" s="390"/>
      <c r="C763" s="390"/>
      <c r="D763" s="393"/>
      <c r="E763" s="393"/>
      <c r="F763" s="393"/>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s="12" customFormat="1" ht="14.25" customHeight="1">
      <c r="A764" s="390"/>
      <c r="B764" s="390"/>
      <c r="C764" s="390"/>
      <c r="D764" s="393"/>
      <c r="E764" s="393"/>
      <c r="F764" s="393"/>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s="12" customFormat="1" ht="14.25" customHeight="1">
      <c r="A765" s="390"/>
      <c r="B765" s="390"/>
      <c r="C765" s="390"/>
      <c r="D765" s="393"/>
      <c r="E765" s="393"/>
      <c r="F765" s="393"/>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s="12" customFormat="1" ht="14.25" customHeight="1">
      <c r="A766" s="390"/>
      <c r="B766" s="390"/>
      <c r="C766" s="390"/>
      <c r="D766" s="393"/>
      <c r="E766" s="393"/>
      <c r="F766" s="393"/>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s="12" customFormat="1" ht="14.25" customHeight="1">
      <c r="A767" s="390"/>
      <c r="B767" s="390"/>
      <c r="C767" s="390"/>
      <c r="D767" s="393"/>
      <c r="E767" s="393"/>
      <c r="F767" s="393"/>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s="12" customFormat="1" ht="14.25" customHeight="1">
      <c r="A768" s="390"/>
      <c r="B768" s="390"/>
      <c r="C768" s="390"/>
      <c r="D768" s="393"/>
      <c r="E768" s="393"/>
      <c r="F768" s="393"/>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s="12" customFormat="1" ht="14.25" customHeight="1">
      <c r="A769" s="390"/>
      <c r="B769" s="390"/>
      <c r="C769" s="390"/>
      <c r="D769" s="393"/>
      <c r="E769" s="393"/>
      <c r="F769" s="393"/>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s="12" customFormat="1" ht="14.25" customHeight="1">
      <c r="A770" s="390"/>
      <c r="B770" s="390"/>
      <c r="C770" s="390"/>
      <c r="D770" s="393"/>
      <c r="E770" s="393"/>
      <c r="F770" s="393"/>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s="12" customFormat="1" ht="14.25" customHeight="1">
      <c r="A771" s="390"/>
      <c r="B771" s="390"/>
      <c r="C771" s="390"/>
      <c r="D771" s="393"/>
      <c r="E771" s="393"/>
      <c r="F771" s="393"/>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s="12" customFormat="1" ht="14.25" customHeight="1">
      <c r="A772" s="390"/>
      <c r="B772" s="390"/>
      <c r="C772" s="390"/>
      <c r="D772" s="393"/>
      <c r="E772" s="393"/>
      <c r="F772" s="393"/>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s="12" customFormat="1" ht="14.25" customHeight="1">
      <c r="A773" s="390"/>
      <c r="B773" s="390"/>
      <c r="C773" s="390"/>
      <c r="D773" s="393"/>
      <c r="E773" s="393"/>
      <c r="F773" s="393"/>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s="12" customFormat="1" ht="14.25" customHeight="1">
      <c r="A774" s="390"/>
      <c r="B774" s="390"/>
      <c r="C774" s="390"/>
      <c r="D774" s="393"/>
      <c r="E774" s="393"/>
      <c r="F774" s="393"/>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s="12" customFormat="1" ht="14.25" customHeight="1">
      <c r="A775" s="390"/>
      <c r="B775" s="390"/>
      <c r="C775" s="390"/>
      <c r="D775" s="393"/>
      <c r="E775" s="393"/>
      <c r="F775" s="393"/>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s="12" customFormat="1" ht="14.25" customHeight="1">
      <c r="A776" s="390"/>
      <c r="B776" s="390"/>
      <c r="C776" s="390"/>
      <c r="D776" s="393"/>
      <c r="E776" s="393"/>
      <c r="F776" s="393"/>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s="12" customFormat="1" ht="14.25" customHeight="1">
      <c r="A777" s="390"/>
      <c r="B777" s="390"/>
      <c r="C777" s="390"/>
      <c r="D777" s="393"/>
      <c r="E777" s="393"/>
      <c r="F777" s="393"/>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s="12" customFormat="1" ht="14.25" customHeight="1">
      <c r="A778" s="390"/>
      <c r="B778" s="390"/>
      <c r="C778" s="390"/>
      <c r="D778" s="393"/>
      <c r="E778" s="393"/>
      <c r="F778" s="393"/>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s="12" customFormat="1" ht="14.25" customHeight="1">
      <c r="A779" s="390"/>
      <c r="B779" s="390"/>
      <c r="C779" s="390"/>
      <c r="D779" s="393"/>
      <c r="E779" s="393"/>
      <c r="F779" s="393"/>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s="12" customFormat="1" ht="14.25" customHeight="1">
      <c r="A780" s="390"/>
      <c r="B780" s="390"/>
      <c r="C780" s="390"/>
      <c r="D780" s="393"/>
      <c r="E780" s="393"/>
      <c r="F780" s="393"/>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s="12" customFormat="1" ht="14.25" customHeight="1">
      <c r="A781" s="390"/>
      <c r="B781" s="390"/>
      <c r="C781" s="390"/>
      <c r="D781" s="393"/>
      <c r="E781" s="393"/>
      <c r="F781" s="393"/>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s="12" customFormat="1" ht="14.25" customHeight="1">
      <c r="A782" s="390"/>
      <c r="B782" s="390"/>
      <c r="C782" s="390"/>
      <c r="D782" s="393"/>
      <c r="E782" s="393"/>
      <c r="F782" s="393"/>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s="12" customFormat="1" ht="14.25" customHeight="1">
      <c r="A783" s="390"/>
      <c r="B783" s="390"/>
      <c r="C783" s="390"/>
      <c r="D783" s="393"/>
      <c r="E783" s="393"/>
      <c r="F783" s="393"/>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s="12" customFormat="1" ht="14.25" customHeight="1">
      <c r="A784" s="390"/>
      <c r="B784" s="390"/>
      <c r="C784" s="390"/>
      <c r="D784" s="393"/>
      <c r="E784" s="393"/>
      <c r="F784" s="393"/>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s="12" customFormat="1" ht="14.25" customHeight="1">
      <c r="A785" s="390"/>
      <c r="B785" s="390"/>
      <c r="C785" s="390"/>
      <c r="D785" s="393"/>
      <c r="E785" s="393"/>
      <c r="F785" s="393"/>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s="12" customFormat="1" ht="14.25" customHeight="1">
      <c r="A786" s="390"/>
      <c r="B786" s="390"/>
      <c r="C786" s="390"/>
      <c r="D786" s="393"/>
      <c r="E786" s="393"/>
      <c r="F786" s="393"/>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s="12" customFormat="1" ht="14.25" customHeight="1">
      <c r="A787" s="390"/>
      <c r="B787" s="390"/>
      <c r="C787" s="390"/>
      <c r="D787" s="393"/>
      <c r="E787" s="393"/>
      <c r="F787" s="393"/>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s="12" customFormat="1" ht="14.25" customHeight="1">
      <c r="A788" s="390"/>
      <c r="B788" s="390"/>
      <c r="C788" s="390"/>
      <c r="D788" s="393"/>
      <c r="E788" s="393"/>
      <c r="F788" s="393"/>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s="12" customFormat="1" ht="14.25" customHeight="1">
      <c r="A789" s="390"/>
      <c r="B789" s="390"/>
      <c r="C789" s="390"/>
      <c r="D789" s="393"/>
      <c r="E789" s="393"/>
      <c r="F789" s="393"/>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s="12" customFormat="1" ht="14.25" customHeight="1">
      <c r="A790" s="390"/>
      <c r="B790" s="390"/>
      <c r="C790" s="390"/>
      <c r="D790" s="393"/>
      <c r="E790" s="393"/>
      <c r="F790" s="393"/>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s="12" customFormat="1" ht="14.25" customHeight="1">
      <c r="A791" s="390"/>
      <c r="B791" s="390"/>
      <c r="C791" s="390"/>
      <c r="D791" s="393"/>
      <c r="E791" s="393"/>
      <c r="F791" s="393"/>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s="12" customFormat="1" ht="14.25" customHeight="1">
      <c r="A792" s="390"/>
      <c r="B792" s="390"/>
      <c r="C792" s="390"/>
      <c r="D792" s="393"/>
      <c r="E792" s="393"/>
      <c r="F792" s="393"/>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s="12" customFormat="1" ht="14.25" customHeight="1">
      <c r="A793" s="390"/>
      <c r="B793" s="390"/>
      <c r="C793" s="390"/>
      <c r="D793" s="393"/>
      <c r="E793" s="393"/>
      <c r="F793" s="393"/>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s="12" customFormat="1" ht="14.25" customHeight="1">
      <c r="A794" s="390"/>
      <c r="B794" s="390"/>
      <c r="C794" s="390"/>
      <c r="D794" s="393"/>
      <c r="E794" s="393"/>
      <c r="F794" s="393"/>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s="12" customFormat="1" ht="14.25" customHeight="1">
      <c r="A795" s="390"/>
      <c r="B795" s="390"/>
      <c r="C795" s="390"/>
      <c r="D795" s="393"/>
      <c r="E795" s="393"/>
      <c r="F795" s="393"/>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s="12" customFormat="1" ht="14.25" customHeight="1">
      <c r="A796" s="390"/>
      <c r="B796" s="390"/>
      <c r="C796" s="390"/>
      <c r="D796" s="393"/>
      <c r="E796" s="393"/>
      <c r="F796" s="393"/>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s="12" customFormat="1" ht="14.25" customHeight="1">
      <c r="A797" s="390"/>
      <c r="B797" s="390"/>
      <c r="C797" s="390"/>
      <c r="D797" s="393"/>
      <c r="E797" s="393"/>
      <c r="F797" s="393"/>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s="12" customFormat="1" ht="14.25" customHeight="1">
      <c r="A798" s="390"/>
      <c r="B798" s="390"/>
      <c r="C798" s="390"/>
      <c r="D798" s="393"/>
      <c r="E798" s="393"/>
      <c r="F798" s="393"/>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s="12" customFormat="1" ht="14.25" customHeight="1">
      <c r="A799" s="390"/>
      <c r="B799" s="390"/>
      <c r="C799" s="390"/>
      <c r="D799" s="393"/>
      <c r="E799" s="393"/>
      <c r="F799" s="393"/>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s="12" customFormat="1" ht="14.25" customHeight="1">
      <c r="A800" s="390"/>
      <c r="B800" s="390"/>
      <c r="C800" s="390"/>
      <c r="D800" s="393"/>
      <c r="E800" s="393"/>
      <c r="F800" s="393"/>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s="12" customFormat="1" ht="14.25" customHeight="1">
      <c r="A801" s="390"/>
      <c r="B801" s="390"/>
      <c r="C801" s="390"/>
      <c r="D801" s="393"/>
      <c r="E801" s="393"/>
      <c r="F801" s="393"/>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s="12" customFormat="1" ht="14.25" customHeight="1">
      <c r="A802" s="390"/>
      <c r="B802" s="390"/>
      <c r="C802" s="390"/>
      <c r="D802" s="393"/>
      <c r="E802" s="393"/>
      <c r="F802" s="393"/>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s="12" customFormat="1" ht="14.25" customHeight="1">
      <c r="A803" s="390"/>
      <c r="B803" s="390"/>
      <c r="C803" s="390"/>
      <c r="D803" s="393"/>
      <c r="E803" s="393"/>
      <c r="F803" s="393"/>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s="12" customFormat="1" ht="14.25" customHeight="1">
      <c r="A804" s="390"/>
      <c r="B804" s="390"/>
      <c r="C804" s="390"/>
      <c r="D804" s="393"/>
      <c r="E804" s="393"/>
      <c r="F804" s="393"/>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s="12" customFormat="1" ht="14.25" customHeight="1">
      <c r="A805" s="390"/>
      <c r="B805" s="390"/>
      <c r="C805" s="390"/>
      <c r="D805" s="393"/>
      <c r="E805" s="393"/>
      <c r="F805" s="393"/>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s="12" customFormat="1" ht="14.25" customHeight="1">
      <c r="A806" s="390"/>
      <c r="B806" s="390"/>
      <c r="C806" s="390"/>
      <c r="D806" s="393"/>
      <c r="E806" s="393"/>
      <c r="F806" s="393"/>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s="12" customFormat="1" ht="14.25" customHeight="1">
      <c r="A807" s="390"/>
      <c r="B807" s="390"/>
      <c r="C807" s="390"/>
      <c r="D807" s="393"/>
      <c r="E807" s="393"/>
      <c r="F807" s="393"/>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s="12" customFormat="1" ht="14.25" customHeight="1">
      <c r="A808" s="390"/>
      <c r="B808" s="390"/>
      <c r="C808" s="390"/>
      <c r="D808" s="393"/>
      <c r="E808" s="393"/>
      <c r="F808" s="393"/>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s="12" customFormat="1" ht="14.25" customHeight="1">
      <c r="A809" s="390"/>
      <c r="B809" s="390"/>
      <c r="C809" s="390"/>
      <c r="D809" s="393"/>
      <c r="E809" s="393"/>
      <c r="F809" s="393"/>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s="12" customFormat="1" ht="14.25" customHeight="1">
      <c r="A810" s="390"/>
      <c r="B810" s="390"/>
      <c r="C810" s="390"/>
      <c r="D810" s="393"/>
      <c r="E810" s="393"/>
      <c r="F810" s="393"/>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s="12" customFormat="1" ht="14.25" customHeight="1">
      <c r="A811" s="390"/>
      <c r="B811" s="390"/>
      <c r="C811" s="390"/>
      <c r="D811" s="393"/>
      <c r="E811" s="393"/>
      <c r="F811" s="393"/>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s="12" customFormat="1" ht="14.25" customHeight="1">
      <c r="A812" s="390"/>
      <c r="B812" s="390"/>
      <c r="C812" s="390"/>
      <c r="D812" s="393"/>
      <c r="E812" s="393"/>
      <c r="F812" s="393"/>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s="12" customFormat="1" ht="14.25" customHeight="1">
      <c r="A813" s="390"/>
      <c r="B813" s="390"/>
      <c r="C813" s="390"/>
      <c r="D813" s="393"/>
      <c r="E813" s="393"/>
      <c r="F813" s="393"/>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s="12" customFormat="1" ht="14.25" customHeight="1">
      <c r="A814" s="390"/>
      <c r="B814" s="390"/>
      <c r="C814" s="390"/>
      <c r="D814" s="393"/>
      <c r="E814" s="393"/>
      <c r="F814" s="393"/>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s="12" customFormat="1" ht="14.25" customHeight="1">
      <c r="A815" s="390"/>
      <c r="B815" s="390"/>
      <c r="C815" s="390"/>
      <c r="D815" s="393"/>
      <c r="E815" s="393"/>
      <c r="F815" s="393"/>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s="12" customFormat="1" ht="14.25" customHeight="1">
      <c r="A816" s="390"/>
      <c r="B816" s="390"/>
      <c r="C816" s="390"/>
      <c r="D816" s="393"/>
      <c r="E816" s="393"/>
      <c r="F816" s="393"/>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s="12" customFormat="1" ht="14.25" customHeight="1">
      <c r="A817" s="390"/>
      <c r="B817" s="390"/>
      <c r="C817" s="390"/>
      <c r="D817" s="393"/>
      <c r="E817" s="393"/>
      <c r="F817" s="393"/>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s="12" customFormat="1" ht="14.25" customHeight="1">
      <c r="A818" s="390"/>
      <c r="B818" s="390"/>
      <c r="C818" s="390"/>
      <c r="D818" s="393"/>
      <c r="E818" s="393"/>
      <c r="F818" s="393"/>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s="12" customFormat="1" ht="14.25" customHeight="1">
      <c r="A819" s="390"/>
      <c r="B819" s="390"/>
      <c r="C819" s="390"/>
      <c r="D819" s="393"/>
      <c r="E819" s="393"/>
      <c r="F819" s="393"/>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s="12" customFormat="1" ht="14.25" customHeight="1">
      <c r="A820" s="390"/>
      <c r="B820" s="390"/>
      <c r="C820" s="390"/>
      <c r="D820" s="393"/>
      <c r="E820" s="393"/>
      <c r="F820" s="393"/>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s="12" customFormat="1" ht="14.25" customHeight="1">
      <c r="A821" s="390"/>
      <c r="B821" s="390"/>
      <c r="C821" s="390"/>
      <c r="D821" s="393"/>
      <c r="E821" s="393"/>
      <c r="F821" s="393"/>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s="12" customFormat="1" ht="14.25" customHeight="1">
      <c r="A822" s="390"/>
      <c r="B822" s="390"/>
      <c r="C822" s="390"/>
      <c r="D822" s="393"/>
      <c r="E822" s="393"/>
      <c r="F822" s="393"/>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s="12" customFormat="1" ht="14.25" customHeight="1">
      <c r="A823" s="390"/>
      <c r="B823" s="390"/>
      <c r="C823" s="390"/>
      <c r="D823" s="393"/>
      <c r="E823" s="393"/>
      <c r="F823" s="393"/>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s="12" customFormat="1" ht="14.25" customHeight="1">
      <c r="A824" s="390"/>
      <c r="B824" s="390"/>
      <c r="C824" s="390"/>
      <c r="D824" s="393"/>
      <c r="E824" s="393"/>
      <c r="F824" s="393"/>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s="12" customFormat="1" ht="14.25" customHeight="1">
      <c r="A825" s="390"/>
      <c r="B825" s="390"/>
      <c r="C825" s="390"/>
      <c r="D825" s="393"/>
      <c r="E825" s="393"/>
      <c r="F825" s="393"/>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s="12" customFormat="1" ht="14.25" customHeight="1">
      <c r="A826" s="390"/>
      <c r="B826" s="390"/>
      <c r="C826" s="390"/>
      <c r="D826" s="393"/>
      <c r="E826" s="393"/>
      <c r="F826" s="393"/>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s="12" customFormat="1" ht="14.25" customHeight="1">
      <c r="A827" s="390"/>
      <c r="B827" s="390"/>
      <c r="C827" s="390"/>
      <c r="D827" s="393"/>
      <c r="E827" s="393"/>
      <c r="F827" s="393"/>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s="12" customFormat="1" ht="14.25" customHeight="1">
      <c r="A828" s="390"/>
      <c r="B828" s="390"/>
      <c r="C828" s="390"/>
      <c r="D828" s="393"/>
      <c r="E828" s="393"/>
      <c r="F828" s="393"/>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s="12" customFormat="1" ht="14.25" customHeight="1">
      <c r="A829" s="390"/>
      <c r="B829" s="390"/>
      <c r="C829" s="390"/>
      <c r="D829" s="393"/>
      <c r="E829" s="393"/>
      <c r="F829" s="393"/>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s="12" customFormat="1" ht="14.25" customHeight="1">
      <c r="A830" s="390"/>
      <c r="B830" s="390"/>
      <c r="C830" s="390"/>
      <c r="D830" s="393"/>
      <c r="E830" s="393"/>
      <c r="F830" s="393"/>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s="12" customFormat="1" ht="14.25" customHeight="1">
      <c r="A831" s="390"/>
      <c r="B831" s="390"/>
      <c r="C831" s="390"/>
      <c r="D831" s="393"/>
      <c r="E831" s="393"/>
      <c r="F831" s="393"/>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s="12" customFormat="1" ht="14.25" customHeight="1">
      <c r="A832" s="390"/>
      <c r="B832" s="390"/>
      <c r="C832" s="390"/>
      <c r="D832" s="393"/>
      <c r="E832" s="393"/>
      <c r="F832" s="393"/>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s="12" customFormat="1" ht="14.25" customHeight="1">
      <c r="A833" s="390"/>
      <c r="B833" s="390"/>
      <c r="C833" s="390"/>
      <c r="D833" s="393"/>
      <c r="E833" s="393"/>
      <c r="F833" s="393"/>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s="12" customFormat="1" ht="14.25" customHeight="1">
      <c r="A834" s="390"/>
      <c r="B834" s="390"/>
      <c r="C834" s="390"/>
      <c r="D834" s="393"/>
      <c r="E834" s="393"/>
      <c r="F834" s="393"/>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s="12" customFormat="1" ht="15" customHeight="1">
      <c r="A835" s="390"/>
      <c r="B835" s="390"/>
      <c r="C835" s="390"/>
      <c r="D835" s="393"/>
      <c r="E835" s="393"/>
      <c r="F835" s="393"/>
      <c r="G835" s="390"/>
      <c r="H835" s="390"/>
      <c r="I835" s="390"/>
      <c r="J835" s="390"/>
      <c r="K835" s="390"/>
      <c r="L835" s="390"/>
      <c r="M835" s="390"/>
      <c r="N835" s="390"/>
      <c r="O835" s="390"/>
      <c r="P835" s="390"/>
      <c r="Q835" s="390"/>
      <c r="R835" s="390"/>
      <c r="S835" s="390"/>
      <c r="T835" s="390"/>
      <c r="U835" s="390"/>
      <c r="V835" s="390"/>
      <c r="W835" s="390"/>
      <c r="X835" s="390"/>
      <c r="Y835" s="390"/>
      <c r="Z835" s="390"/>
    </row>
    <row r="836" spans="1:26" s="12" customFormat="1" ht="15" customHeight="1">
      <c r="A836" s="390"/>
      <c r="B836" s="390"/>
      <c r="C836" s="390"/>
      <c r="D836" s="393"/>
      <c r="E836" s="393"/>
      <c r="F836" s="393"/>
      <c r="G836" s="390"/>
      <c r="H836" s="390"/>
      <c r="I836" s="390"/>
      <c r="J836" s="390"/>
      <c r="K836" s="390"/>
      <c r="L836" s="390"/>
      <c r="M836" s="390"/>
      <c r="N836" s="390"/>
      <c r="O836" s="390"/>
      <c r="P836" s="390"/>
      <c r="Q836" s="390"/>
      <c r="R836" s="390"/>
      <c r="S836" s="390"/>
      <c r="T836" s="390"/>
      <c r="U836" s="390"/>
      <c r="V836" s="390"/>
      <c r="W836" s="390"/>
      <c r="X836" s="390"/>
      <c r="Y836" s="390"/>
      <c r="Z836" s="390"/>
    </row>
    <row r="837" spans="1:26" s="12" customFormat="1" ht="15" customHeight="1">
      <c r="A837" s="390"/>
      <c r="B837" s="390"/>
      <c r="C837" s="390"/>
      <c r="D837" s="393"/>
      <c r="E837" s="393"/>
      <c r="F837" s="393"/>
      <c r="G837" s="390"/>
      <c r="H837" s="390"/>
      <c r="I837" s="390"/>
      <c r="J837" s="390"/>
      <c r="K837" s="390"/>
      <c r="L837" s="390"/>
      <c r="M837" s="390"/>
      <c r="N837" s="390"/>
      <c r="O837" s="390"/>
      <c r="P837" s="390"/>
      <c r="Q837" s="390"/>
      <c r="R837" s="390"/>
      <c r="S837" s="390"/>
      <c r="T837" s="390"/>
      <c r="U837" s="390"/>
      <c r="V837" s="390"/>
      <c r="W837" s="390"/>
      <c r="X837" s="390"/>
      <c r="Y837" s="390"/>
      <c r="Z837" s="390"/>
    </row>
    <row r="838" spans="1:26" s="12" customFormat="1" ht="15" customHeight="1">
      <c r="A838" s="390"/>
      <c r="B838" s="390"/>
      <c r="C838" s="390"/>
      <c r="D838" s="393"/>
      <c r="E838" s="393"/>
      <c r="F838" s="393"/>
      <c r="G838" s="390"/>
      <c r="H838" s="390"/>
      <c r="I838" s="390"/>
      <c r="J838" s="390"/>
      <c r="K838" s="390"/>
      <c r="L838" s="390"/>
      <c r="M838" s="390"/>
      <c r="N838" s="390"/>
      <c r="O838" s="390"/>
      <c r="P838" s="390"/>
      <c r="Q838" s="390"/>
      <c r="R838" s="390"/>
      <c r="S838" s="390"/>
      <c r="T838" s="390"/>
      <c r="U838" s="390"/>
      <c r="V838" s="390"/>
      <c r="W838" s="390"/>
      <c r="X838" s="390"/>
      <c r="Y838" s="390"/>
      <c r="Z838" s="390"/>
    </row>
    <row r="839" spans="1:26" s="12" customFormat="1" ht="15" customHeight="1">
      <c r="A839" s="390"/>
      <c r="B839" s="390"/>
      <c r="C839" s="390"/>
      <c r="D839" s="393"/>
      <c r="E839" s="393"/>
      <c r="F839" s="393"/>
      <c r="G839" s="390"/>
      <c r="H839" s="390"/>
      <c r="I839" s="390"/>
      <c r="J839" s="390"/>
      <c r="K839" s="390"/>
      <c r="L839" s="390"/>
      <c r="M839" s="390"/>
      <c r="N839" s="390"/>
      <c r="O839" s="390"/>
      <c r="P839" s="390"/>
      <c r="Q839" s="390"/>
      <c r="R839" s="390"/>
      <c r="S839" s="390"/>
      <c r="T839" s="390"/>
      <c r="U839" s="390"/>
      <c r="V839" s="390"/>
      <c r="W839" s="390"/>
      <c r="X839" s="390"/>
      <c r="Y839" s="390"/>
      <c r="Z839" s="390"/>
    </row>
    <row r="840" spans="1:26" s="12" customFormat="1" ht="15" customHeight="1">
      <c r="A840" s="390"/>
      <c r="B840" s="390"/>
      <c r="C840" s="390"/>
      <c r="D840" s="393"/>
      <c r="E840" s="393"/>
      <c r="F840" s="393"/>
      <c r="G840" s="390"/>
      <c r="H840" s="390"/>
      <c r="I840" s="390"/>
      <c r="J840" s="390"/>
      <c r="K840" s="390"/>
      <c r="L840" s="390"/>
      <c r="M840" s="390"/>
      <c r="N840" s="390"/>
      <c r="O840" s="390"/>
      <c r="P840" s="390"/>
      <c r="Q840" s="390"/>
      <c r="R840" s="390"/>
      <c r="S840" s="390"/>
      <c r="T840" s="390"/>
      <c r="U840" s="390"/>
      <c r="V840" s="390"/>
      <c r="W840" s="390"/>
      <c r="X840" s="390"/>
      <c r="Y840" s="390"/>
      <c r="Z840" s="390"/>
    </row>
    <row r="841" spans="1:26" s="12" customFormat="1" ht="15" customHeight="1">
      <c r="A841" s="390"/>
      <c r="B841" s="390"/>
      <c r="C841" s="390"/>
      <c r="D841" s="393"/>
      <c r="E841" s="393"/>
      <c r="F841" s="393"/>
      <c r="G841" s="390"/>
      <c r="H841" s="390"/>
      <c r="I841" s="390"/>
      <c r="J841" s="390"/>
      <c r="K841" s="390"/>
      <c r="L841" s="390"/>
      <c r="M841" s="390"/>
      <c r="N841" s="390"/>
      <c r="O841" s="390"/>
      <c r="P841" s="390"/>
      <c r="Q841" s="390"/>
      <c r="R841" s="390"/>
      <c r="S841" s="390"/>
      <c r="T841" s="390"/>
      <c r="U841" s="390"/>
      <c r="V841" s="390"/>
      <c r="W841" s="390"/>
      <c r="X841" s="390"/>
      <c r="Y841" s="390"/>
      <c r="Z841" s="390"/>
    </row>
    <row r="842" spans="1:26" s="12" customFormat="1" ht="15" customHeight="1">
      <c r="A842" s="390"/>
      <c r="B842" s="390"/>
      <c r="C842" s="390"/>
      <c r="D842" s="393"/>
      <c r="E842" s="393"/>
      <c r="F842" s="393"/>
      <c r="G842" s="390"/>
      <c r="H842" s="390"/>
      <c r="I842" s="390"/>
      <c r="J842" s="390"/>
      <c r="K842" s="390"/>
      <c r="L842" s="390"/>
      <c r="M842" s="390"/>
      <c r="N842" s="390"/>
      <c r="O842" s="390"/>
      <c r="P842" s="390"/>
      <c r="Q842" s="390"/>
      <c r="R842" s="390"/>
      <c r="S842" s="390"/>
      <c r="T842" s="390"/>
      <c r="U842" s="390"/>
      <c r="V842" s="390"/>
      <c r="W842" s="390"/>
      <c r="X842" s="390"/>
      <c r="Y842" s="390"/>
      <c r="Z842" s="390"/>
    </row>
    <row r="843" spans="1:26" s="12" customFormat="1" ht="15" customHeight="1">
      <c r="A843" s="390"/>
      <c r="B843" s="390"/>
      <c r="C843" s="390"/>
      <c r="D843" s="393"/>
      <c r="E843" s="393"/>
      <c r="F843" s="393"/>
      <c r="G843" s="390"/>
      <c r="H843" s="390"/>
      <c r="I843" s="390"/>
      <c r="J843" s="390"/>
      <c r="K843" s="390"/>
      <c r="L843" s="390"/>
      <c r="M843" s="390"/>
      <c r="N843" s="390"/>
      <c r="O843" s="390"/>
      <c r="P843" s="390"/>
      <c r="Q843" s="390"/>
      <c r="R843" s="390"/>
      <c r="S843" s="390"/>
      <c r="T843" s="390"/>
      <c r="U843" s="390"/>
      <c r="V843" s="390"/>
      <c r="W843" s="390"/>
      <c r="X843" s="390"/>
      <c r="Y843" s="390"/>
      <c r="Z843" s="390"/>
    </row>
    <row r="844" spans="1:26" s="12" customFormat="1" ht="15" customHeight="1">
      <c r="A844" s="390"/>
      <c r="B844" s="390"/>
      <c r="C844" s="390"/>
      <c r="D844" s="393"/>
      <c r="E844" s="393"/>
      <c r="F844" s="393"/>
      <c r="G844" s="390"/>
      <c r="H844" s="390"/>
      <c r="I844" s="390"/>
      <c r="J844" s="390"/>
      <c r="K844" s="390"/>
      <c r="L844" s="390"/>
      <c r="M844" s="390"/>
      <c r="N844" s="390"/>
      <c r="O844" s="390"/>
      <c r="P844" s="390"/>
      <c r="Q844" s="390"/>
      <c r="R844" s="390"/>
      <c r="S844" s="390"/>
      <c r="T844" s="390"/>
      <c r="U844" s="390"/>
      <c r="V844" s="390"/>
      <c r="W844" s="390"/>
      <c r="X844" s="390"/>
      <c r="Y844" s="390"/>
      <c r="Z844" s="390"/>
    </row>
    <row r="845" spans="1:26" s="12" customFormat="1" ht="15" customHeight="1">
      <c r="A845" s="390"/>
      <c r="B845" s="390"/>
      <c r="C845" s="390"/>
      <c r="D845" s="393"/>
      <c r="E845" s="393"/>
      <c r="F845" s="393"/>
      <c r="G845" s="390"/>
      <c r="H845" s="390"/>
      <c r="I845" s="390"/>
      <c r="J845" s="390"/>
      <c r="K845" s="390"/>
      <c r="L845" s="390"/>
      <c r="M845" s="390"/>
      <c r="N845" s="390"/>
      <c r="O845" s="390"/>
      <c r="P845" s="390"/>
      <c r="Q845" s="390"/>
      <c r="R845" s="390"/>
      <c r="S845" s="390"/>
      <c r="T845" s="390"/>
      <c r="U845" s="390"/>
      <c r="V845" s="390"/>
      <c r="W845" s="390"/>
      <c r="X845" s="390"/>
      <c r="Y845" s="390"/>
      <c r="Z845" s="390"/>
    </row>
    <row r="846" spans="1:26" s="12" customFormat="1" ht="15" customHeight="1">
      <c r="A846" s="390"/>
      <c r="B846" s="390"/>
      <c r="C846" s="390"/>
      <c r="D846" s="393"/>
      <c r="E846" s="393"/>
      <c r="F846" s="393"/>
      <c r="G846" s="390"/>
      <c r="H846" s="390"/>
      <c r="I846" s="390"/>
      <c r="J846" s="390"/>
      <c r="K846" s="390"/>
      <c r="L846" s="390"/>
      <c r="M846" s="390"/>
      <c r="N846" s="390"/>
      <c r="O846" s="390"/>
      <c r="P846" s="390"/>
      <c r="Q846" s="390"/>
      <c r="R846" s="390"/>
      <c r="S846" s="390"/>
      <c r="T846" s="390"/>
      <c r="U846" s="390"/>
      <c r="V846" s="390"/>
      <c r="W846" s="390"/>
      <c r="X846" s="390"/>
      <c r="Y846" s="390"/>
      <c r="Z846" s="390"/>
    </row>
    <row r="847" spans="1:26" s="12" customFormat="1" ht="15" customHeight="1">
      <c r="A847" s="390"/>
      <c r="B847" s="390"/>
      <c r="C847" s="390"/>
      <c r="D847" s="393"/>
      <c r="E847" s="393"/>
      <c r="F847" s="393"/>
      <c r="G847" s="390"/>
      <c r="H847" s="390"/>
      <c r="I847" s="390"/>
      <c r="J847" s="390"/>
      <c r="K847" s="390"/>
      <c r="L847" s="390"/>
      <c r="M847" s="390"/>
      <c r="N847" s="390"/>
      <c r="O847" s="390"/>
      <c r="P847" s="390"/>
      <c r="Q847" s="390"/>
      <c r="R847" s="390"/>
      <c r="S847" s="390"/>
      <c r="T847" s="390"/>
      <c r="U847" s="390"/>
      <c r="V847" s="390"/>
      <c r="W847" s="390"/>
      <c r="X847" s="390"/>
      <c r="Y847" s="390"/>
      <c r="Z847" s="390"/>
    </row>
    <row r="848" spans="1:26" s="12" customFormat="1" ht="15" customHeight="1">
      <c r="A848" s="390"/>
      <c r="B848" s="390"/>
      <c r="C848" s="390"/>
      <c r="D848" s="393"/>
      <c r="E848" s="393"/>
      <c r="F848" s="393"/>
      <c r="G848" s="390"/>
      <c r="H848" s="390"/>
      <c r="I848" s="390"/>
      <c r="J848" s="390"/>
      <c r="K848" s="390"/>
      <c r="L848" s="390"/>
      <c r="M848" s="390"/>
      <c r="N848" s="390"/>
      <c r="O848" s="390"/>
      <c r="P848" s="390"/>
      <c r="Q848" s="390"/>
      <c r="R848" s="390"/>
      <c r="S848" s="390"/>
      <c r="T848" s="390"/>
      <c r="U848" s="390"/>
      <c r="V848" s="390"/>
      <c r="W848" s="390"/>
      <c r="X848" s="390"/>
      <c r="Y848" s="390"/>
      <c r="Z848" s="390"/>
    </row>
    <row r="849" spans="1:26" s="12" customFormat="1" ht="15" customHeight="1">
      <c r="A849" s="390"/>
      <c r="B849" s="390"/>
      <c r="C849" s="390"/>
      <c r="D849" s="393"/>
      <c r="E849" s="393"/>
      <c r="F849" s="393"/>
      <c r="G849" s="390"/>
      <c r="H849" s="390"/>
      <c r="I849" s="390"/>
      <c r="J849" s="390"/>
      <c r="K849" s="390"/>
      <c r="L849" s="390"/>
      <c r="M849" s="390"/>
      <c r="N849" s="390"/>
      <c r="O849" s="390"/>
      <c r="P849" s="390"/>
      <c r="Q849" s="390"/>
      <c r="R849" s="390"/>
      <c r="S849" s="390"/>
      <c r="T849" s="390"/>
      <c r="U849" s="390"/>
      <c r="V849" s="390"/>
      <c r="W849" s="390"/>
      <c r="X849" s="390"/>
      <c r="Y849" s="390"/>
      <c r="Z849" s="390"/>
    </row>
    <row r="850" spans="1:26" s="12" customFormat="1" ht="15" customHeight="1">
      <c r="A850" s="390"/>
      <c r="B850" s="390"/>
      <c r="C850" s="390"/>
      <c r="D850" s="393"/>
      <c r="E850" s="393"/>
      <c r="F850" s="393"/>
      <c r="G850" s="390"/>
      <c r="H850" s="390"/>
      <c r="I850" s="390"/>
      <c r="J850" s="390"/>
      <c r="K850" s="390"/>
      <c r="L850" s="390"/>
      <c r="M850" s="390"/>
      <c r="N850" s="390"/>
      <c r="O850" s="390"/>
      <c r="P850" s="390"/>
      <c r="Q850" s="390"/>
      <c r="R850" s="390"/>
      <c r="S850" s="390"/>
      <c r="T850" s="390"/>
      <c r="U850" s="390"/>
      <c r="V850" s="390"/>
      <c r="W850" s="390"/>
      <c r="X850" s="390"/>
      <c r="Y850" s="390"/>
      <c r="Z850" s="390"/>
    </row>
    <row r="851" spans="1:26" s="12" customFormat="1" ht="15" customHeight="1">
      <c r="A851" s="390"/>
      <c r="B851" s="390"/>
      <c r="C851" s="390"/>
      <c r="D851" s="393"/>
      <c r="E851" s="393"/>
      <c r="F851" s="393"/>
      <c r="G851" s="390"/>
      <c r="H851" s="390"/>
      <c r="I851" s="390"/>
      <c r="J851" s="390"/>
      <c r="K851" s="390"/>
      <c r="L851" s="390"/>
      <c r="M851" s="390"/>
      <c r="N851" s="390"/>
      <c r="O851" s="390"/>
      <c r="P851" s="390"/>
      <c r="Q851" s="390"/>
      <c r="R851" s="390"/>
      <c r="S851" s="390"/>
      <c r="T851" s="390"/>
      <c r="U851" s="390"/>
      <c r="V851" s="390"/>
      <c r="W851" s="390"/>
      <c r="X851" s="390"/>
      <c r="Y851" s="390"/>
      <c r="Z851" s="390"/>
    </row>
    <row r="852" spans="1:26" s="12" customFormat="1" ht="15" customHeight="1">
      <c r="A852" s="390"/>
      <c r="B852" s="390"/>
      <c r="C852" s="390"/>
      <c r="D852" s="393"/>
      <c r="E852" s="393"/>
      <c r="F852" s="393"/>
      <c r="G852" s="390"/>
      <c r="H852" s="390"/>
      <c r="I852" s="390"/>
      <c r="J852" s="390"/>
      <c r="K852" s="390"/>
      <c r="L852" s="390"/>
      <c r="M852" s="390"/>
      <c r="N852" s="390"/>
      <c r="O852" s="390"/>
      <c r="P852" s="390"/>
      <c r="Q852" s="390"/>
      <c r="R852" s="390"/>
      <c r="S852" s="390"/>
      <c r="T852" s="390"/>
      <c r="U852" s="390"/>
      <c r="V852" s="390"/>
      <c r="W852" s="390"/>
      <c r="X852" s="390"/>
      <c r="Y852" s="390"/>
      <c r="Z852" s="390"/>
    </row>
    <row r="853" spans="1:26" s="12" customFormat="1" ht="15" customHeight="1">
      <c r="A853" s="390"/>
      <c r="B853" s="390"/>
      <c r="C853" s="390"/>
      <c r="D853" s="393"/>
      <c r="E853" s="393"/>
      <c r="F853" s="393"/>
      <c r="G853" s="390"/>
      <c r="H853" s="390"/>
      <c r="I853" s="390"/>
      <c r="J853" s="390"/>
      <c r="K853" s="390"/>
      <c r="L853" s="390"/>
      <c r="M853" s="390"/>
      <c r="N853" s="390"/>
      <c r="O853" s="390"/>
      <c r="P853" s="390"/>
      <c r="Q853" s="390"/>
      <c r="R853" s="390"/>
      <c r="S853" s="390"/>
      <c r="T853" s="390"/>
      <c r="U853" s="390"/>
      <c r="V853" s="390"/>
      <c r="W853" s="390"/>
      <c r="X853" s="390"/>
      <c r="Y853" s="390"/>
      <c r="Z853" s="390"/>
    </row>
    <row r="854" spans="1:26" s="12" customFormat="1" ht="15" customHeight="1">
      <c r="A854" s="390"/>
      <c r="B854" s="390"/>
      <c r="C854" s="390"/>
      <c r="D854" s="393"/>
      <c r="E854" s="393"/>
      <c r="F854" s="393"/>
      <c r="G854" s="390"/>
      <c r="H854" s="390"/>
      <c r="I854" s="390"/>
      <c r="J854" s="390"/>
      <c r="K854" s="390"/>
      <c r="L854" s="390"/>
      <c r="M854" s="390"/>
      <c r="N854" s="390"/>
      <c r="O854" s="390"/>
      <c r="P854" s="390"/>
      <c r="Q854" s="390"/>
      <c r="R854" s="390"/>
      <c r="S854" s="390"/>
      <c r="T854" s="390"/>
      <c r="U854" s="390"/>
      <c r="V854" s="390"/>
      <c r="W854" s="390"/>
      <c r="X854" s="390"/>
      <c r="Y854" s="390"/>
      <c r="Z854" s="390"/>
    </row>
    <row r="855" spans="1:26" s="12" customFormat="1" ht="15" customHeight="1">
      <c r="A855" s="390"/>
      <c r="B855" s="390"/>
      <c r="C855" s="390"/>
      <c r="D855" s="393"/>
      <c r="E855" s="393"/>
      <c r="F855" s="393"/>
      <c r="G855" s="390"/>
      <c r="H855" s="390"/>
      <c r="I855" s="390"/>
      <c r="J855" s="390"/>
      <c r="K855" s="390"/>
      <c r="L855" s="390"/>
      <c r="M855" s="390"/>
      <c r="N855" s="390"/>
      <c r="O855" s="390"/>
      <c r="P855" s="390"/>
      <c r="Q855" s="390"/>
      <c r="R855" s="390"/>
      <c r="S855" s="390"/>
      <c r="T855" s="390"/>
      <c r="U855" s="390"/>
      <c r="V855" s="390"/>
      <c r="W855" s="390"/>
      <c r="X855" s="390"/>
      <c r="Y855" s="390"/>
      <c r="Z855" s="390"/>
    </row>
    <row r="856" spans="1:26" s="12" customFormat="1" ht="15" customHeight="1">
      <c r="A856" s="390"/>
      <c r="B856" s="390"/>
      <c r="C856" s="390"/>
      <c r="D856" s="393"/>
      <c r="E856" s="393"/>
      <c r="F856" s="393"/>
      <c r="G856" s="390"/>
      <c r="H856" s="390"/>
      <c r="I856" s="390"/>
      <c r="J856" s="390"/>
      <c r="K856" s="390"/>
      <c r="L856" s="390"/>
      <c r="M856" s="390"/>
      <c r="N856" s="390"/>
      <c r="O856" s="390"/>
      <c r="P856" s="390"/>
      <c r="Q856" s="390"/>
      <c r="R856" s="390"/>
      <c r="S856" s="390"/>
      <c r="T856" s="390"/>
      <c r="U856" s="390"/>
      <c r="V856" s="390"/>
      <c r="W856" s="390"/>
      <c r="X856" s="390"/>
      <c r="Y856" s="390"/>
      <c r="Z856" s="390"/>
    </row>
    <row r="857" spans="1:26" s="12" customFormat="1" ht="15" customHeight="1">
      <c r="A857" s="390"/>
      <c r="B857" s="390"/>
      <c r="C857" s="390"/>
      <c r="D857" s="393"/>
      <c r="E857" s="393"/>
      <c r="F857" s="393"/>
      <c r="G857" s="390"/>
      <c r="H857" s="390"/>
      <c r="I857" s="390"/>
      <c r="J857" s="390"/>
      <c r="K857" s="390"/>
      <c r="L857" s="390"/>
      <c r="M857" s="390"/>
      <c r="N857" s="390"/>
      <c r="O857" s="390"/>
      <c r="P857" s="390"/>
      <c r="Q857" s="390"/>
      <c r="R857" s="390"/>
      <c r="S857" s="390"/>
      <c r="T857" s="390"/>
      <c r="U857" s="390"/>
      <c r="V857" s="390"/>
      <c r="W857" s="390"/>
      <c r="X857" s="390"/>
      <c r="Y857" s="390"/>
      <c r="Z857" s="390"/>
    </row>
    <row r="858" spans="1:26" s="12" customFormat="1" ht="15" customHeight="1">
      <c r="A858" s="390"/>
      <c r="B858" s="390"/>
      <c r="C858" s="390"/>
      <c r="D858" s="393"/>
      <c r="E858" s="393"/>
      <c r="F858" s="393"/>
      <c r="G858" s="390"/>
      <c r="H858" s="390"/>
      <c r="I858" s="390"/>
      <c r="J858" s="390"/>
      <c r="K858" s="390"/>
      <c r="L858" s="390"/>
      <c r="M858" s="390"/>
      <c r="N858" s="390"/>
      <c r="O858" s="390"/>
      <c r="P858" s="390"/>
      <c r="Q858" s="390"/>
      <c r="R858" s="390"/>
      <c r="S858" s="390"/>
      <c r="T858" s="390"/>
      <c r="U858" s="390"/>
      <c r="V858" s="390"/>
      <c r="W858" s="390"/>
      <c r="X858" s="390"/>
      <c r="Y858" s="390"/>
      <c r="Z858" s="390"/>
    </row>
    <row r="859" spans="1:26" s="12" customFormat="1" ht="15" customHeight="1">
      <c r="A859" s="390"/>
      <c r="B859" s="390"/>
      <c r="C859" s="390"/>
      <c r="D859" s="393"/>
      <c r="E859" s="393"/>
      <c r="F859" s="393"/>
      <c r="G859" s="390"/>
      <c r="H859" s="390"/>
      <c r="I859" s="390"/>
      <c r="J859" s="390"/>
      <c r="K859" s="390"/>
      <c r="L859" s="390"/>
      <c r="M859" s="390"/>
      <c r="N859" s="390"/>
      <c r="O859" s="390"/>
      <c r="P859" s="390"/>
      <c r="Q859" s="390"/>
      <c r="R859" s="390"/>
      <c r="S859" s="390"/>
      <c r="T859" s="390"/>
      <c r="U859" s="390"/>
      <c r="V859" s="390"/>
      <c r="W859" s="390"/>
      <c r="X859" s="390"/>
      <c r="Y859" s="390"/>
      <c r="Z859" s="390"/>
    </row>
    <row r="860" spans="1:26" s="12" customFormat="1" ht="15" customHeight="1">
      <c r="A860" s="390"/>
      <c r="B860" s="390"/>
      <c r="C860" s="390"/>
      <c r="D860" s="393"/>
      <c r="E860" s="393"/>
      <c r="F860" s="393"/>
      <c r="G860" s="390"/>
      <c r="H860" s="390"/>
      <c r="I860" s="390"/>
      <c r="J860" s="390"/>
      <c r="K860" s="390"/>
      <c r="L860" s="390"/>
      <c r="M860" s="390"/>
      <c r="N860" s="390"/>
      <c r="O860" s="390"/>
      <c r="P860" s="390"/>
      <c r="Q860" s="390"/>
      <c r="R860" s="390"/>
      <c r="S860" s="390"/>
      <c r="T860" s="390"/>
      <c r="U860" s="390"/>
      <c r="V860" s="390"/>
      <c r="W860" s="390"/>
      <c r="X860" s="390"/>
      <c r="Y860" s="390"/>
      <c r="Z860" s="390"/>
    </row>
    <row r="861" spans="1:26" s="12" customFormat="1" ht="15" customHeight="1">
      <c r="A861" s="390"/>
      <c r="B861" s="390"/>
      <c r="C861" s="390"/>
      <c r="D861" s="393"/>
      <c r="E861" s="393"/>
      <c r="F861" s="393"/>
      <c r="G861" s="390"/>
      <c r="H861" s="390"/>
      <c r="I861" s="390"/>
      <c r="J861" s="390"/>
      <c r="K861" s="390"/>
      <c r="L861" s="390"/>
      <c r="M861" s="390"/>
      <c r="N861" s="390"/>
      <c r="O861" s="390"/>
      <c r="P861" s="390"/>
      <c r="Q861" s="390"/>
      <c r="R861" s="390"/>
      <c r="S861" s="390"/>
      <c r="T861" s="390"/>
      <c r="U861" s="390"/>
      <c r="V861" s="390"/>
      <c r="W861" s="390"/>
      <c r="X861" s="390"/>
      <c r="Y861" s="390"/>
      <c r="Z861" s="390"/>
    </row>
    <row r="862" spans="1:26" s="12" customFormat="1" ht="15" customHeight="1">
      <c r="A862" s="390"/>
      <c r="B862" s="390"/>
      <c r="C862" s="390"/>
      <c r="D862" s="393"/>
      <c r="E862" s="393"/>
      <c r="F862" s="393"/>
      <c r="G862" s="390"/>
      <c r="H862" s="390"/>
      <c r="I862" s="390"/>
      <c r="J862" s="390"/>
      <c r="K862" s="390"/>
      <c r="L862" s="390"/>
      <c r="M862" s="390"/>
      <c r="N862" s="390"/>
      <c r="O862" s="390"/>
      <c r="P862" s="390"/>
      <c r="Q862" s="390"/>
      <c r="R862" s="390"/>
      <c r="S862" s="390"/>
      <c r="T862" s="390"/>
      <c r="U862" s="390"/>
      <c r="V862" s="390"/>
      <c r="W862" s="390"/>
      <c r="X862" s="390"/>
      <c r="Y862" s="390"/>
      <c r="Z862" s="390"/>
    </row>
    <row r="863" spans="1:26" s="12" customFormat="1" ht="15" customHeight="1">
      <c r="A863" s="390"/>
      <c r="B863" s="390"/>
      <c r="C863" s="390"/>
      <c r="D863" s="393"/>
      <c r="E863" s="393"/>
      <c r="F863" s="393"/>
      <c r="G863" s="390"/>
      <c r="H863" s="390"/>
      <c r="I863" s="390"/>
      <c r="J863" s="390"/>
      <c r="K863" s="390"/>
      <c r="L863" s="390"/>
      <c r="M863" s="390"/>
      <c r="N863" s="390"/>
      <c r="O863" s="390"/>
      <c r="P863" s="390"/>
      <c r="Q863" s="390"/>
      <c r="R863" s="390"/>
      <c r="S863" s="390"/>
      <c r="T863" s="390"/>
      <c r="U863" s="390"/>
      <c r="V863" s="390"/>
      <c r="W863" s="390"/>
      <c r="X863" s="390"/>
      <c r="Y863" s="390"/>
      <c r="Z863" s="390"/>
    </row>
    <row r="864" spans="1:26" s="12" customFormat="1" ht="15" customHeight="1">
      <c r="A864" s="390"/>
      <c r="B864" s="390"/>
      <c r="C864" s="390"/>
      <c r="D864" s="393"/>
      <c r="E864" s="393"/>
      <c r="F864" s="393"/>
      <c r="G864" s="390"/>
      <c r="H864" s="390"/>
      <c r="I864" s="390"/>
      <c r="J864" s="390"/>
      <c r="K864" s="390"/>
      <c r="L864" s="390"/>
      <c r="M864" s="390"/>
      <c r="N864" s="390"/>
      <c r="O864" s="390"/>
      <c r="P864" s="390"/>
      <c r="Q864" s="390"/>
      <c r="R864" s="390"/>
      <c r="S864" s="390"/>
      <c r="T864" s="390"/>
      <c r="U864" s="390"/>
      <c r="V864" s="390"/>
      <c r="W864" s="390"/>
      <c r="X864" s="390"/>
      <c r="Y864" s="390"/>
      <c r="Z864" s="390"/>
    </row>
    <row r="865" spans="1:26" s="12" customFormat="1" ht="15" customHeight="1">
      <c r="A865" s="390"/>
      <c r="B865" s="390"/>
      <c r="C865" s="390"/>
      <c r="D865" s="393"/>
      <c r="E865" s="393"/>
      <c r="F865" s="393"/>
      <c r="G865" s="390"/>
      <c r="H865" s="390"/>
      <c r="I865" s="390"/>
      <c r="J865" s="390"/>
      <c r="K865" s="390"/>
      <c r="L865" s="390"/>
      <c r="M865" s="390"/>
      <c r="N865" s="390"/>
      <c r="O865" s="390"/>
      <c r="P865" s="390"/>
      <c r="Q865" s="390"/>
      <c r="R865" s="390"/>
      <c r="S865" s="390"/>
      <c r="T865" s="390"/>
      <c r="U865" s="390"/>
      <c r="V865" s="390"/>
      <c r="W865" s="390"/>
      <c r="X865" s="390"/>
      <c r="Y865" s="390"/>
      <c r="Z865" s="390"/>
    </row>
    <row r="866" spans="1:26" s="12" customFormat="1" ht="15" customHeight="1">
      <c r="A866" s="390"/>
      <c r="B866" s="390"/>
      <c r="C866" s="390"/>
      <c r="D866" s="393"/>
      <c r="E866" s="393"/>
      <c r="F866" s="393"/>
      <c r="G866" s="390"/>
      <c r="H866" s="390"/>
      <c r="I866" s="390"/>
      <c r="J866" s="390"/>
      <c r="K866" s="390"/>
      <c r="L866" s="390"/>
      <c r="M866" s="390"/>
      <c r="N866" s="390"/>
      <c r="O866" s="390"/>
      <c r="P866" s="390"/>
      <c r="Q866" s="390"/>
      <c r="R866" s="390"/>
      <c r="S866" s="390"/>
      <c r="T866" s="390"/>
      <c r="U866" s="390"/>
      <c r="V866" s="390"/>
      <c r="W866" s="390"/>
      <c r="X866" s="390"/>
      <c r="Y866" s="390"/>
      <c r="Z866" s="390"/>
    </row>
    <row r="867" spans="1:26" s="12" customFormat="1" ht="15" customHeight="1">
      <c r="A867" s="390"/>
      <c r="B867" s="390"/>
      <c r="C867" s="390"/>
      <c r="D867" s="393"/>
      <c r="E867" s="393"/>
      <c r="F867" s="393"/>
      <c r="G867" s="390"/>
      <c r="H867" s="390"/>
      <c r="I867" s="390"/>
      <c r="J867" s="390"/>
      <c r="K867" s="390"/>
      <c r="L867" s="390"/>
      <c r="M867" s="390"/>
      <c r="N867" s="390"/>
      <c r="O867" s="390"/>
      <c r="P867" s="390"/>
      <c r="Q867" s="390"/>
      <c r="R867" s="390"/>
      <c r="S867" s="390"/>
      <c r="T867" s="390"/>
      <c r="U867" s="390"/>
      <c r="V867" s="390"/>
      <c r="W867" s="390"/>
      <c r="X867" s="390"/>
      <c r="Y867" s="390"/>
      <c r="Z867" s="390"/>
    </row>
    <row r="868" spans="1:26" s="12" customFormat="1" ht="15" customHeight="1">
      <c r="A868" s="390"/>
      <c r="B868" s="390"/>
      <c r="C868" s="390"/>
      <c r="D868" s="393"/>
      <c r="E868" s="393"/>
      <c r="F868" s="393"/>
      <c r="G868" s="390"/>
      <c r="H868" s="390"/>
      <c r="I868" s="390"/>
      <c r="J868" s="390"/>
      <c r="K868" s="390"/>
      <c r="L868" s="390"/>
      <c r="M868" s="390"/>
      <c r="N868" s="390"/>
      <c r="O868" s="390"/>
      <c r="P868" s="390"/>
      <c r="Q868" s="390"/>
      <c r="R868" s="390"/>
      <c r="S868" s="390"/>
      <c r="T868" s="390"/>
      <c r="U868" s="390"/>
      <c r="V868" s="390"/>
      <c r="W868" s="390"/>
      <c r="X868" s="390"/>
      <c r="Y868" s="390"/>
      <c r="Z868" s="390"/>
    </row>
    <row r="869" spans="1:26" s="12" customFormat="1" ht="15" customHeight="1">
      <c r="A869" s="390"/>
      <c r="B869" s="390"/>
      <c r="C869" s="390"/>
      <c r="D869" s="393"/>
      <c r="E869" s="393"/>
      <c r="F869" s="393"/>
      <c r="G869" s="390"/>
      <c r="H869" s="390"/>
      <c r="I869" s="390"/>
      <c r="J869" s="390"/>
      <c r="K869" s="390"/>
      <c r="L869" s="390"/>
      <c r="M869" s="390"/>
      <c r="N869" s="390"/>
      <c r="O869" s="390"/>
      <c r="P869" s="390"/>
      <c r="Q869" s="390"/>
      <c r="R869" s="390"/>
      <c r="S869" s="390"/>
      <c r="T869" s="390"/>
      <c r="U869" s="390"/>
      <c r="V869" s="390"/>
      <c r="W869" s="390"/>
      <c r="X869" s="390"/>
      <c r="Y869" s="390"/>
      <c r="Z869" s="390"/>
    </row>
    <row r="870" spans="1:26" s="12" customFormat="1" ht="15" customHeight="1">
      <c r="A870" s="390"/>
      <c r="B870" s="390"/>
      <c r="C870" s="390"/>
      <c r="D870" s="393"/>
      <c r="E870" s="393"/>
      <c r="F870" s="393"/>
      <c r="G870" s="390"/>
      <c r="H870" s="390"/>
      <c r="I870" s="390"/>
      <c r="J870" s="390"/>
      <c r="K870" s="390"/>
      <c r="L870" s="390"/>
      <c r="M870" s="390"/>
      <c r="N870" s="390"/>
      <c r="O870" s="390"/>
      <c r="P870" s="390"/>
      <c r="Q870" s="390"/>
      <c r="R870" s="390"/>
      <c r="S870" s="390"/>
      <c r="T870" s="390"/>
      <c r="U870" s="390"/>
      <c r="V870" s="390"/>
      <c r="W870" s="390"/>
      <c r="X870" s="390"/>
      <c r="Y870" s="390"/>
      <c r="Z870" s="390"/>
    </row>
    <row r="871" spans="1:26" s="12" customFormat="1" ht="15" customHeight="1">
      <c r="A871" s="390"/>
      <c r="B871" s="390"/>
      <c r="C871" s="390"/>
      <c r="D871" s="393"/>
      <c r="E871" s="393"/>
      <c r="F871" s="393"/>
      <c r="G871" s="390"/>
      <c r="H871" s="390"/>
      <c r="I871" s="390"/>
      <c r="J871" s="390"/>
      <c r="K871" s="390"/>
      <c r="L871" s="390"/>
      <c r="M871" s="390"/>
      <c r="N871" s="390"/>
      <c r="O871" s="390"/>
      <c r="P871" s="390"/>
      <c r="Q871" s="390"/>
      <c r="R871" s="390"/>
      <c r="S871" s="390"/>
      <c r="T871" s="390"/>
      <c r="U871" s="390"/>
      <c r="V871" s="390"/>
      <c r="W871" s="390"/>
      <c r="X871" s="390"/>
      <c r="Y871" s="390"/>
      <c r="Z871" s="390"/>
    </row>
    <row r="872" spans="1:26" s="12" customFormat="1" ht="15" customHeight="1">
      <c r="A872" s="390"/>
      <c r="B872" s="390"/>
      <c r="C872" s="390"/>
      <c r="D872" s="393"/>
      <c r="E872" s="393"/>
      <c r="F872" s="393"/>
      <c r="G872" s="390"/>
      <c r="H872" s="390"/>
      <c r="I872" s="390"/>
      <c r="J872" s="390"/>
      <c r="K872" s="390"/>
      <c r="L872" s="390"/>
      <c r="M872" s="390"/>
      <c r="N872" s="390"/>
      <c r="O872" s="390"/>
      <c r="P872" s="390"/>
      <c r="Q872" s="390"/>
      <c r="R872" s="390"/>
      <c r="S872" s="390"/>
      <c r="T872" s="390"/>
      <c r="U872" s="390"/>
      <c r="V872" s="390"/>
      <c r="W872" s="390"/>
      <c r="X872" s="390"/>
      <c r="Y872" s="390"/>
      <c r="Z872" s="390"/>
    </row>
    <row r="873" spans="1:26" s="12" customFormat="1" ht="15" customHeight="1">
      <c r="A873" s="390"/>
      <c r="B873" s="390"/>
      <c r="C873" s="390"/>
      <c r="D873" s="393"/>
      <c r="E873" s="393"/>
      <c r="F873" s="393"/>
      <c r="G873" s="390"/>
      <c r="H873" s="390"/>
      <c r="I873" s="390"/>
      <c r="J873" s="390"/>
      <c r="K873" s="390"/>
      <c r="L873" s="390"/>
      <c r="M873" s="390"/>
      <c r="N873" s="390"/>
      <c r="O873" s="390"/>
      <c r="P873" s="390"/>
      <c r="Q873" s="390"/>
      <c r="R873" s="390"/>
      <c r="S873" s="390"/>
      <c r="T873" s="390"/>
      <c r="U873" s="390"/>
      <c r="V873" s="390"/>
      <c r="W873" s="390"/>
      <c r="X873" s="390"/>
      <c r="Y873" s="390"/>
      <c r="Z873" s="390"/>
    </row>
    <row r="874" spans="1:26" s="12" customFormat="1" ht="15" customHeight="1">
      <c r="A874" s="390"/>
      <c r="B874" s="390"/>
      <c r="C874" s="390"/>
      <c r="D874" s="393"/>
      <c r="E874" s="393"/>
      <c r="F874" s="393"/>
      <c r="G874" s="390"/>
      <c r="H874" s="390"/>
      <c r="I874" s="390"/>
      <c r="J874" s="390"/>
      <c r="K874" s="390"/>
      <c r="L874" s="390"/>
      <c r="M874" s="390"/>
      <c r="N874" s="390"/>
      <c r="O874" s="390"/>
      <c r="P874" s="390"/>
      <c r="Q874" s="390"/>
      <c r="R874" s="390"/>
      <c r="S874" s="390"/>
      <c r="T874" s="390"/>
      <c r="U874" s="390"/>
      <c r="V874" s="390"/>
      <c r="W874" s="390"/>
      <c r="X874" s="390"/>
      <c r="Y874" s="390"/>
      <c r="Z874" s="390"/>
    </row>
    <row r="875" spans="1:26" s="12" customFormat="1" ht="15" customHeight="1">
      <c r="A875" s="390"/>
      <c r="B875" s="390"/>
      <c r="C875" s="390"/>
      <c r="D875" s="393"/>
      <c r="E875" s="393"/>
      <c r="F875" s="393"/>
      <c r="G875" s="390"/>
      <c r="H875" s="390"/>
      <c r="I875" s="390"/>
      <c r="J875" s="390"/>
      <c r="K875" s="390"/>
      <c r="L875" s="390"/>
      <c r="M875" s="390"/>
      <c r="N875" s="390"/>
      <c r="O875" s="390"/>
      <c r="P875" s="390"/>
      <c r="Q875" s="390"/>
      <c r="R875" s="390"/>
      <c r="S875" s="390"/>
      <c r="T875" s="390"/>
      <c r="U875" s="390"/>
      <c r="V875" s="390"/>
      <c r="W875" s="390"/>
      <c r="X875" s="390"/>
      <c r="Y875" s="390"/>
      <c r="Z875" s="390"/>
    </row>
    <row r="876" spans="1:26" s="12" customFormat="1" ht="15" customHeight="1">
      <c r="A876" s="390"/>
      <c r="B876" s="390"/>
      <c r="C876" s="390"/>
      <c r="D876" s="393"/>
      <c r="E876" s="393"/>
      <c r="F876" s="393"/>
      <c r="G876" s="390"/>
      <c r="H876" s="390"/>
      <c r="I876" s="390"/>
      <c r="J876" s="390"/>
      <c r="K876" s="390"/>
      <c r="L876" s="390"/>
      <c r="M876" s="390"/>
      <c r="N876" s="390"/>
      <c r="O876" s="390"/>
      <c r="P876" s="390"/>
      <c r="Q876" s="390"/>
      <c r="R876" s="390"/>
      <c r="S876" s="390"/>
      <c r="T876" s="390"/>
      <c r="U876" s="390"/>
      <c r="V876" s="390"/>
      <c r="W876" s="390"/>
      <c r="X876" s="390"/>
      <c r="Y876" s="390"/>
      <c r="Z876" s="390"/>
    </row>
    <row r="877" spans="1:26" s="12" customFormat="1" ht="15" customHeight="1">
      <c r="A877" s="390"/>
      <c r="B877" s="390"/>
      <c r="C877" s="390"/>
      <c r="D877" s="393"/>
      <c r="E877" s="393"/>
      <c r="F877" s="393"/>
      <c r="G877" s="390"/>
      <c r="H877" s="390"/>
      <c r="I877" s="390"/>
      <c r="J877" s="390"/>
      <c r="K877" s="390"/>
      <c r="L877" s="390"/>
      <c r="M877" s="390"/>
      <c r="N877" s="390"/>
      <c r="O877" s="390"/>
      <c r="P877" s="390"/>
      <c r="Q877" s="390"/>
      <c r="R877" s="390"/>
      <c r="S877" s="390"/>
      <c r="T877" s="390"/>
      <c r="U877" s="390"/>
      <c r="V877" s="390"/>
      <c r="W877" s="390"/>
      <c r="X877" s="390"/>
      <c r="Y877" s="390"/>
      <c r="Z877" s="390"/>
    </row>
    <row r="878" spans="1:26" s="12" customFormat="1" ht="15" customHeight="1">
      <c r="A878" s="390"/>
      <c r="B878" s="390"/>
      <c r="C878" s="390"/>
      <c r="D878" s="393"/>
      <c r="E878" s="393"/>
      <c r="F878" s="393"/>
      <c r="G878" s="390"/>
      <c r="H878" s="390"/>
      <c r="I878" s="390"/>
      <c r="J878" s="390"/>
      <c r="K878" s="390"/>
      <c r="L878" s="390"/>
      <c r="M878" s="390"/>
      <c r="N878" s="390"/>
      <c r="O878" s="390"/>
      <c r="P878" s="390"/>
      <c r="Q878" s="390"/>
      <c r="R878" s="390"/>
      <c r="S878" s="390"/>
      <c r="T878" s="390"/>
      <c r="U878" s="390"/>
      <c r="V878" s="390"/>
      <c r="W878" s="390"/>
      <c r="X878" s="390"/>
      <c r="Y878" s="390"/>
      <c r="Z878" s="390"/>
    </row>
    <row r="879" spans="1:26" s="12" customFormat="1" ht="15" customHeight="1">
      <c r="A879" s="390"/>
      <c r="B879" s="390"/>
      <c r="C879" s="390"/>
      <c r="D879" s="393"/>
      <c r="E879" s="393"/>
      <c r="F879" s="393"/>
      <c r="G879" s="390"/>
      <c r="H879" s="390"/>
      <c r="I879" s="390"/>
      <c r="J879" s="390"/>
      <c r="K879" s="390"/>
      <c r="L879" s="390"/>
      <c r="M879" s="390"/>
      <c r="N879" s="390"/>
      <c r="O879" s="390"/>
      <c r="P879" s="390"/>
      <c r="Q879" s="390"/>
      <c r="R879" s="390"/>
      <c r="S879" s="390"/>
      <c r="T879" s="390"/>
      <c r="U879" s="390"/>
      <c r="V879" s="390"/>
      <c r="W879" s="390"/>
      <c r="X879" s="390"/>
      <c r="Y879" s="390"/>
      <c r="Z879" s="390"/>
    </row>
    <row r="880" spans="1:26" s="12" customFormat="1" ht="15" customHeight="1">
      <c r="A880" s="390"/>
      <c r="B880" s="390"/>
      <c r="C880" s="390"/>
      <c r="D880" s="393"/>
      <c r="E880" s="393"/>
      <c r="F880" s="393"/>
      <c r="G880" s="390"/>
      <c r="H880" s="390"/>
      <c r="I880" s="390"/>
      <c r="J880" s="390"/>
      <c r="K880" s="390"/>
      <c r="L880" s="390"/>
      <c r="M880" s="390"/>
      <c r="N880" s="390"/>
      <c r="O880" s="390"/>
      <c r="P880" s="390"/>
      <c r="Q880" s="390"/>
      <c r="R880" s="390"/>
      <c r="S880" s="390"/>
      <c r="T880" s="390"/>
      <c r="U880" s="390"/>
      <c r="V880" s="390"/>
      <c r="W880" s="390"/>
      <c r="X880" s="390"/>
      <c r="Y880" s="390"/>
      <c r="Z880" s="390"/>
    </row>
    <row r="881" spans="1:26" s="12" customFormat="1" ht="15" customHeight="1">
      <c r="A881" s="390"/>
      <c r="B881" s="390"/>
      <c r="C881" s="390"/>
      <c r="D881" s="393"/>
      <c r="E881" s="393"/>
      <c r="F881" s="393"/>
      <c r="G881" s="390"/>
      <c r="H881" s="390"/>
      <c r="I881" s="390"/>
      <c r="J881" s="390"/>
      <c r="K881" s="390"/>
      <c r="L881" s="390"/>
      <c r="M881" s="390"/>
      <c r="N881" s="390"/>
      <c r="O881" s="390"/>
      <c r="P881" s="390"/>
      <c r="Q881" s="390"/>
      <c r="R881" s="390"/>
      <c r="S881" s="390"/>
      <c r="T881" s="390"/>
      <c r="U881" s="390"/>
      <c r="V881" s="390"/>
      <c r="W881" s="390"/>
      <c r="X881" s="390"/>
      <c r="Y881" s="390"/>
      <c r="Z881" s="390"/>
    </row>
    <row r="882" spans="1:26" s="12" customFormat="1" ht="15" customHeight="1">
      <c r="A882" s="390"/>
      <c r="B882" s="390"/>
      <c r="C882" s="390"/>
      <c r="D882" s="393"/>
      <c r="E882" s="393"/>
      <c r="F882" s="393"/>
      <c r="G882" s="390"/>
      <c r="H882" s="390"/>
      <c r="I882" s="390"/>
      <c r="J882" s="390"/>
      <c r="K882" s="390"/>
      <c r="L882" s="390"/>
      <c r="M882" s="390"/>
      <c r="N882" s="390"/>
      <c r="O882" s="390"/>
      <c r="P882" s="390"/>
      <c r="Q882" s="390"/>
      <c r="R882" s="390"/>
      <c r="S882" s="390"/>
      <c r="T882" s="390"/>
      <c r="U882" s="390"/>
      <c r="V882" s="390"/>
      <c r="W882" s="390"/>
      <c r="X882" s="390"/>
      <c r="Y882" s="390"/>
      <c r="Z882" s="390"/>
    </row>
    <row r="883" spans="1:26" s="12" customFormat="1" ht="15" customHeight="1">
      <c r="A883" s="390"/>
      <c r="B883" s="390"/>
      <c r="C883" s="390"/>
      <c r="D883" s="393"/>
      <c r="E883" s="393"/>
      <c r="F883" s="393"/>
      <c r="G883" s="390"/>
      <c r="H883" s="390"/>
      <c r="I883" s="390"/>
      <c r="J883" s="390"/>
      <c r="K883" s="390"/>
      <c r="L883" s="390"/>
      <c r="M883" s="390"/>
      <c r="N883" s="390"/>
      <c r="O883" s="390"/>
      <c r="P883" s="390"/>
      <c r="Q883" s="390"/>
      <c r="R883" s="390"/>
      <c r="S883" s="390"/>
      <c r="T883" s="390"/>
      <c r="U883" s="390"/>
      <c r="V883" s="390"/>
      <c r="W883" s="390"/>
      <c r="X883" s="390"/>
      <c r="Y883" s="390"/>
      <c r="Z883" s="390"/>
    </row>
    <row r="884" spans="1:26" s="12" customFormat="1" ht="15" customHeight="1">
      <c r="A884" s="390"/>
      <c r="B884" s="390"/>
      <c r="C884" s="390"/>
      <c r="D884" s="393"/>
      <c r="E884" s="393"/>
      <c r="F884" s="393"/>
      <c r="G884" s="390"/>
      <c r="H884" s="390"/>
      <c r="I884" s="390"/>
      <c r="J884" s="390"/>
      <c r="K884" s="390"/>
      <c r="L884" s="390"/>
      <c r="M884" s="390"/>
      <c r="N884" s="390"/>
      <c r="O884" s="390"/>
      <c r="P884" s="390"/>
      <c r="Q884" s="390"/>
      <c r="R884" s="390"/>
      <c r="S884" s="390"/>
      <c r="T884" s="390"/>
      <c r="U884" s="390"/>
      <c r="V884" s="390"/>
      <c r="W884" s="390"/>
      <c r="X884" s="390"/>
      <c r="Y884" s="390"/>
      <c r="Z884" s="390"/>
    </row>
    <row r="885" spans="1:26" s="12" customFormat="1" ht="15" customHeight="1">
      <c r="A885" s="390"/>
      <c r="B885" s="390"/>
      <c r="C885" s="390"/>
      <c r="D885" s="393"/>
      <c r="E885" s="393"/>
      <c r="F885" s="393"/>
      <c r="G885" s="390"/>
      <c r="H885" s="390"/>
      <c r="I885" s="390"/>
      <c r="J885" s="390"/>
      <c r="K885" s="390"/>
      <c r="L885" s="390"/>
      <c r="M885" s="390"/>
      <c r="N885" s="390"/>
      <c r="O885" s="390"/>
      <c r="P885" s="390"/>
      <c r="Q885" s="390"/>
      <c r="R885" s="390"/>
      <c r="S885" s="390"/>
      <c r="T885" s="390"/>
      <c r="U885" s="390"/>
      <c r="V885" s="390"/>
      <c r="W885" s="390"/>
      <c r="X885" s="390"/>
      <c r="Y885" s="390"/>
      <c r="Z885" s="390"/>
    </row>
    <row r="886" spans="1:26" s="12" customFormat="1" ht="15" customHeight="1">
      <c r="A886" s="390"/>
      <c r="B886" s="390"/>
      <c r="C886" s="390"/>
      <c r="D886" s="393"/>
      <c r="E886" s="393"/>
      <c r="F886" s="393"/>
      <c r="G886" s="390"/>
      <c r="H886" s="390"/>
      <c r="I886" s="390"/>
      <c r="J886" s="390"/>
      <c r="K886" s="390"/>
      <c r="L886" s="390"/>
      <c r="M886" s="390"/>
      <c r="N886" s="390"/>
      <c r="O886" s="390"/>
      <c r="P886" s="390"/>
      <c r="Q886" s="390"/>
      <c r="R886" s="390"/>
      <c r="S886" s="390"/>
      <c r="T886" s="390"/>
      <c r="U886" s="390"/>
      <c r="V886" s="390"/>
      <c r="W886" s="390"/>
      <c r="X886" s="390"/>
      <c r="Y886" s="390"/>
      <c r="Z886" s="390"/>
    </row>
    <row r="887" spans="1:26" s="12" customFormat="1" ht="15" customHeight="1">
      <c r="A887" s="390"/>
      <c r="B887" s="390"/>
      <c r="C887" s="390"/>
      <c r="D887" s="393"/>
      <c r="E887" s="393"/>
      <c r="F887" s="393"/>
      <c r="G887" s="390"/>
      <c r="H887" s="390"/>
      <c r="I887" s="390"/>
      <c r="J887" s="390"/>
      <c r="K887" s="390"/>
      <c r="L887" s="390"/>
      <c r="M887" s="390"/>
      <c r="N887" s="390"/>
      <c r="O887" s="390"/>
      <c r="P887" s="390"/>
      <c r="Q887" s="390"/>
      <c r="R887" s="390"/>
      <c r="S887" s="390"/>
      <c r="T887" s="390"/>
      <c r="U887" s="390"/>
      <c r="V887" s="390"/>
      <c r="W887" s="390"/>
      <c r="X887" s="390"/>
      <c r="Y887" s="390"/>
      <c r="Z887" s="390"/>
    </row>
    <row r="888" spans="1:26" s="12" customFormat="1" ht="15" customHeight="1">
      <c r="A888" s="390"/>
      <c r="B888" s="390"/>
      <c r="C888" s="390"/>
      <c r="D888" s="393"/>
      <c r="E888" s="393"/>
      <c r="F888" s="393"/>
      <c r="G888" s="390"/>
      <c r="H888" s="390"/>
      <c r="I888" s="390"/>
      <c r="J888" s="390"/>
      <c r="K888" s="390"/>
      <c r="L888" s="390"/>
      <c r="M888" s="390"/>
      <c r="N888" s="390"/>
      <c r="O888" s="390"/>
      <c r="P888" s="390"/>
      <c r="Q888" s="390"/>
      <c r="R888" s="390"/>
      <c r="S888" s="390"/>
      <c r="T888" s="390"/>
      <c r="U888" s="390"/>
      <c r="V888" s="390"/>
      <c r="W888" s="390"/>
      <c r="X888" s="390"/>
      <c r="Y888" s="390"/>
      <c r="Z888" s="390"/>
    </row>
    <row r="889" spans="1:26" s="12" customFormat="1" ht="15" customHeight="1">
      <c r="A889" s="390"/>
      <c r="B889" s="390"/>
      <c r="C889" s="390"/>
      <c r="D889" s="393"/>
      <c r="E889" s="393"/>
      <c r="F889" s="393"/>
      <c r="G889" s="390"/>
      <c r="H889" s="390"/>
      <c r="I889" s="390"/>
      <c r="J889" s="390"/>
      <c r="K889" s="390"/>
      <c r="L889" s="390"/>
      <c r="M889" s="390"/>
      <c r="N889" s="390"/>
      <c r="O889" s="390"/>
      <c r="P889" s="390"/>
      <c r="Q889" s="390"/>
      <c r="R889" s="390"/>
      <c r="S889" s="390"/>
      <c r="T889" s="390"/>
      <c r="U889" s="390"/>
      <c r="V889" s="390"/>
      <c r="W889" s="390"/>
      <c r="X889" s="390"/>
      <c r="Y889" s="390"/>
      <c r="Z889" s="390"/>
    </row>
    <row r="890" spans="1:26" s="12" customFormat="1" ht="15" customHeight="1">
      <c r="A890" s="390"/>
      <c r="B890" s="390"/>
      <c r="C890" s="390"/>
      <c r="D890" s="393"/>
      <c r="E890" s="393"/>
      <c r="F890" s="393"/>
      <c r="G890" s="390"/>
      <c r="H890" s="390"/>
      <c r="I890" s="390"/>
      <c r="J890" s="390"/>
      <c r="K890" s="390"/>
      <c r="L890" s="390"/>
      <c r="M890" s="390"/>
      <c r="N890" s="390"/>
      <c r="O890" s="390"/>
      <c r="P890" s="390"/>
      <c r="Q890" s="390"/>
      <c r="R890" s="390"/>
      <c r="S890" s="390"/>
      <c r="T890" s="390"/>
      <c r="U890" s="390"/>
      <c r="V890" s="390"/>
      <c r="W890" s="390"/>
      <c r="X890" s="390"/>
      <c r="Y890" s="390"/>
      <c r="Z890" s="390"/>
    </row>
    <row r="891" spans="1:26" s="12" customFormat="1" ht="15" customHeight="1">
      <c r="A891" s="390"/>
      <c r="B891" s="390"/>
      <c r="C891" s="390"/>
      <c r="D891" s="393"/>
      <c r="E891" s="393"/>
      <c r="F891" s="393"/>
      <c r="G891" s="390"/>
      <c r="H891" s="390"/>
      <c r="I891" s="390"/>
      <c r="J891" s="390"/>
      <c r="K891" s="390"/>
      <c r="L891" s="390"/>
      <c r="M891" s="390"/>
      <c r="N891" s="390"/>
      <c r="O891" s="390"/>
      <c r="P891" s="390"/>
      <c r="Q891" s="390"/>
      <c r="R891" s="390"/>
      <c r="S891" s="390"/>
      <c r="T891" s="390"/>
      <c r="U891" s="390"/>
      <c r="V891" s="390"/>
      <c r="W891" s="390"/>
      <c r="X891" s="390"/>
      <c r="Y891" s="390"/>
      <c r="Z891" s="390"/>
    </row>
    <row r="892" spans="1:26" s="12" customFormat="1" ht="15" customHeight="1">
      <c r="A892" s="390"/>
      <c r="B892" s="390"/>
      <c r="C892" s="390"/>
      <c r="D892" s="393"/>
      <c r="E892" s="393"/>
      <c r="F892" s="393"/>
      <c r="G892" s="390"/>
      <c r="H892" s="390"/>
      <c r="I892" s="390"/>
      <c r="J892" s="390"/>
      <c r="K892" s="390"/>
      <c r="L892" s="390"/>
      <c r="M892" s="390"/>
      <c r="N892" s="390"/>
      <c r="O892" s="390"/>
      <c r="P892" s="390"/>
      <c r="Q892" s="390"/>
      <c r="R892" s="390"/>
      <c r="S892" s="390"/>
      <c r="T892" s="390"/>
      <c r="U892" s="390"/>
      <c r="V892" s="390"/>
      <c r="W892" s="390"/>
      <c r="X892" s="390"/>
      <c r="Y892" s="390"/>
      <c r="Z892" s="390"/>
    </row>
    <row r="893" spans="1:26" s="12" customFormat="1" ht="15" customHeight="1">
      <c r="A893" s="390"/>
      <c r="B893" s="390"/>
      <c r="C893" s="390"/>
      <c r="D893" s="393"/>
      <c r="E893" s="393"/>
      <c r="F893" s="393"/>
      <c r="G893" s="390"/>
      <c r="H893" s="390"/>
      <c r="I893" s="390"/>
      <c r="J893" s="390"/>
      <c r="K893" s="390"/>
      <c r="L893" s="390"/>
      <c r="M893" s="390"/>
      <c r="N893" s="390"/>
      <c r="O893" s="390"/>
      <c r="P893" s="390"/>
      <c r="Q893" s="390"/>
      <c r="R893" s="390"/>
      <c r="S893" s="390"/>
      <c r="T893" s="390"/>
      <c r="U893" s="390"/>
      <c r="V893" s="390"/>
      <c r="W893" s="390"/>
      <c r="X893" s="390"/>
      <c r="Y893" s="390"/>
      <c r="Z893" s="390"/>
    </row>
    <row r="894" spans="1:26" s="12" customFormat="1" ht="15" customHeight="1">
      <c r="A894" s="390"/>
      <c r="B894" s="390"/>
      <c r="C894" s="390"/>
      <c r="D894" s="393"/>
      <c r="E894" s="393"/>
      <c r="F894" s="393"/>
      <c r="G894" s="390"/>
      <c r="H894" s="390"/>
      <c r="I894" s="390"/>
      <c r="J894" s="390"/>
      <c r="K894" s="390"/>
      <c r="L894" s="390"/>
      <c r="M894" s="390"/>
      <c r="N894" s="390"/>
      <c r="O894" s="390"/>
      <c r="P894" s="390"/>
      <c r="Q894" s="390"/>
      <c r="R894" s="390"/>
      <c r="S894" s="390"/>
      <c r="T894" s="390"/>
      <c r="U894" s="390"/>
      <c r="V894" s="390"/>
      <c r="W894" s="390"/>
      <c r="X894" s="390"/>
      <c r="Y894" s="390"/>
      <c r="Z894" s="390"/>
    </row>
    <row r="895" spans="1:26" s="12" customFormat="1" ht="15" customHeight="1">
      <c r="A895" s="390"/>
      <c r="B895" s="390"/>
      <c r="C895" s="390"/>
      <c r="D895" s="393"/>
      <c r="E895" s="393"/>
      <c r="F895" s="393"/>
      <c r="G895" s="390"/>
      <c r="H895" s="390"/>
      <c r="I895" s="390"/>
      <c r="J895" s="390"/>
      <c r="K895" s="390"/>
      <c r="L895" s="390"/>
      <c r="M895" s="390"/>
      <c r="N895" s="390"/>
      <c r="O895" s="390"/>
      <c r="P895" s="390"/>
      <c r="Q895" s="390"/>
      <c r="R895" s="390"/>
      <c r="S895" s="390"/>
      <c r="T895" s="390"/>
      <c r="U895" s="390"/>
      <c r="V895" s="390"/>
      <c r="W895" s="390"/>
      <c r="X895" s="390"/>
      <c r="Y895" s="390"/>
      <c r="Z895" s="390"/>
    </row>
    <row r="896" spans="1:26" s="12" customFormat="1" ht="15" customHeight="1">
      <c r="A896" s="390"/>
      <c r="B896" s="390"/>
      <c r="C896" s="390"/>
      <c r="D896" s="393"/>
      <c r="E896" s="393"/>
      <c r="F896" s="393"/>
      <c r="G896" s="390"/>
      <c r="H896" s="390"/>
      <c r="I896" s="390"/>
      <c r="J896" s="390"/>
      <c r="K896" s="390"/>
      <c r="L896" s="390"/>
      <c r="M896" s="390"/>
      <c r="N896" s="390"/>
      <c r="O896" s="390"/>
      <c r="P896" s="390"/>
      <c r="Q896" s="390"/>
      <c r="R896" s="390"/>
      <c r="S896" s="390"/>
      <c r="T896" s="390"/>
      <c r="U896" s="390"/>
      <c r="V896" s="390"/>
      <c r="W896" s="390"/>
      <c r="X896" s="390"/>
      <c r="Y896" s="390"/>
      <c r="Z896" s="390"/>
    </row>
    <row r="897" spans="1:26" s="12" customFormat="1" ht="15" customHeight="1">
      <c r="A897" s="390"/>
      <c r="B897" s="390"/>
      <c r="C897" s="390"/>
      <c r="D897" s="393"/>
      <c r="E897" s="393"/>
      <c r="F897" s="393"/>
      <c r="G897" s="390"/>
      <c r="H897" s="390"/>
      <c r="I897" s="390"/>
      <c r="J897" s="390"/>
      <c r="K897" s="390"/>
      <c r="L897" s="390"/>
      <c r="M897" s="390"/>
      <c r="N897" s="390"/>
      <c r="O897" s="390"/>
      <c r="P897" s="390"/>
      <c r="Q897" s="390"/>
      <c r="R897" s="390"/>
      <c r="S897" s="390"/>
      <c r="T897" s="390"/>
      <c r="U897" s="390"/>
      <c r="V897" s="390"/>
      <c r="W897" s="390"/>
      <c r="X897" s="390"/>
      <c r="Y897" s="390"/>
      <c r="Z897" s="390"/>
    </row>
    <row r="898" spans="1:26" s="12" customFormat="1" ht="15" customHeight="1">
      <c r="A898" s="390"/>
      <c r="B898" s="390"/>
      <c r="C898" s="390"/>
      <c r="D898" s="393"/>
      <c r="E898" s="393"/>
      <c r="F898" s="393"/>
      <c r="G898" s="390"/>
      <c r="H898" s="390"/>
      <c r="I898" s="390"/>
      <c r="J898" s="390"/>
      <c r="K898" s="390"/>
      <c r="L898" s="390"/>
      <c r="M898" s="390"/>
      <c r="N898" s="390"/>
      <c r="O898" s="390"/>
      <c r="P898" s="390"/>
      <c r="Q898" s="390"/>
      <c r="R898" s="390"/>
      <c r="S898" s="390"/>
      <c r="T898" s="390"/>
      <c r="U898" s="390"/>
      <c r="V898" s="390"/>
      <c r="W898" s="390"/>
      <c r="X898" s="390"/>
      <c r="Y898" s="390"/>
      <c r="Z898" s="390"/>
    </row>
    <row r="899" spans="1:26" s="12" customFormat="1" ht="15" customHeight="1">
      <c r="A899" s="390"/>
      <c r="B899" s="390"/>
      <c r="C899" s="390"/>
      <c r="D899" s="393"/>
      <c r="E899" s="393"/>
      <c r="F899" s="393"/>
      <c r="G899" s="390"/>
      <c r="H899" s="390"/>
      <c r="I899" s="390"/>
      <c r="J899" s="390"/>
      <c r="K899" s="390"/>
      <c r="L899" s="390"/>
      <c r="M899" s="390"/>
      <c r="N899" s="390"/>
      <c r="O899" s="390"/>
      <c r="P899" s="390"/>
      <c r="Q899" s="390"/>
      <c r="R899" s="390"/>
      <c r="S899" s="390"/>
      <c r="T899" s="390"/>
      <c r="U899" s="390"/>
      <c r="V899" s="390"/>
      <c r="W899" s="390"/>
      <c r="X899" s="390"/>
      <c r="Y899" s="390"/>
      <c r="Z899" s="390"/>
    </row>
    <row r="900" spans="1:26" s="12" customFormat="1" ht="15" customHeight="1">
      <c r="A900" s="390"/>
      <c r="B900" s="390"/>
      <c r="C900" s="390"/>
      <c r="D900" s="393"/>
      <c r="E900" s="393"/>
      <c r="F900" s="393"/>
      <c r="G900" s="390"/>
      <c r="H900" s="390"/>
      <c r="I900" s="390"/>
      <c r="J900" s="390"/>
      <c r="K900" s="390"/>
      <c r="L900" s="390"/>
      <c r="M900" s="390"/>
      <c r="N900" s="390"/>
      <c r="O900" s="390"/>
      <c r="P900" s="390"/>
      <c r="Q900" s="390"/>
      <c r="R900" s="390"/>
      <c r="S900" s="390"/>
      <c r="T900" s="390"/>
      <c r="U900" s="390"/>
      <c r="V900" s="390"/>
      <c r="W900" s="390"/>
      <c r="X900" s="390"/>
      <c r="Y900" s="390"/>
      <c r="Z900" s="390"/>
    </row>
    <row r="901" spans="1:26" s="12" customFormat="1" ht="15" customHeight="1">
      <c r="A901" s="390"/>
      <c r="B901" s="390"/>
      <c r="C901" s="390"/>
      <c r="D901" s="393"/>
      <c r="E901" s="393"/>
      <c r="F901" s="393"/>
      <c r="G901" s="390"/>
      <c r="H901" s="390"/>
      <c r="I901" s="390"/>
      <c r="J901" s="390"/>
      <c r="K901" s="390"/>
      <c r="L901" s="390"/>
      <c r="M901" s="390"/>
      <c r="N901" s="390"/>
      <c r="O901" s="390"/>
      <c r="P901" s="390"/>
      <c r="Q901" s="390"/>
      <c r="R901" s="390"/>
      <c r="S901" s="390"/>
      <c r="T901" s="390"/>
      <c r="U901" s="390"/>
      <c r="V901" s="390"/>
      <c r="W901" s="390"/>
      <c r="X901" s="390"/>
      <c r="Y901" s="390"/>
      <c r="Z901" s="390"/>
    </row>
    <row r="902" spans="1:26" s="12" customFormat="1" ht="15" customHeight="1">
      <c r="A902" s="390"/>
      <c r="B902" s="390"/>
      <c r="C902" s="390"/>
      <c r="D902" s="393"/>
      <c r="E902" s="393"/>
      <c r="F902" s="393"/>
      <c r="G902" s="390"/>
      <c r="H902" s="390"/>
      <c r="I902" s="390"/>
      <c r="J902" s="390"/>
      <c r="K902" s="390"/>
      <c r="L902" s="390"/>
      <c r="M902" s="390"/>
      <c r="N902" s="390"/>
      <c r="O902" s="390"/>
      <c r="P902" s="390"/>
      <c r="Q902" s="390"/>
      <c r="R902" s="390"/>
      <c r="S902" s="390"/>
      <c r="T902" s="390"/>
      <c r="U902" s="390"/>
      <c r="V902" s="390"/>
      <c r="W902" s="390"/>
      <c r="X902" s="390"/>
      <c r="Y902" s="390"/>
      <c r="Z902" s="390"/>
    </row>
    <row r="903" spans="1:26" s="12" customFormat="1" ht="15" customHeight="1">
      <c r="A903" s="390"/>
      <c r="B903" s="390"/>
      <c r="C903" s="390"/>
      <c r="D903" s="393"/>
      <c r="E903" s="393"/>
      <c r="F903" s="393"/>
      <c r="G903" s="390"/>
      <c r="H903" s="390"/>
      <c r="I903" s="390"/>
      <c r="J903" s="390"/>
      <c r="K903" s="390"/>
      <c r="L903" s="390"/>
      <c r="M903" s="390"/>
      <c r="N903" s="390"/>
      <c r="O903" s="390"/>
      <c r="P903" s="390"/>
      <c r="Q903" s="390"/>
      <c r="R903" s="390"/>
      <c r="S903" s="390"/>
      <c r="T903" s="390"/>
      <c r="U903" s="390"/>
      <c r="V903" s="390"/>
      <c r="W903" s="390"/>
      <c r="X903" s="390"/>
      <c r="Y903" s="390"/>
      <c r="Z903" s="390"/>
    </row>
    <row r="904" spans="1:26" s="12" customFormat="1" ht="15" customHeight="1">
      <c r="A904" s="390"/>
      <c r="B904" s="390"/>
      <c r="C904" s="390"/>
      <c r="D904" s="393"/>
      <c r="E904" s="393"/>
      <c r="F904" s="393"/>
      <c r="G904" s="390"/>
      <c r="H904" s="390"/>
      <c r="I904" s="390"/>
      <c r="J904" s="390"/>
      <c r="K904" s="390"/>
      <c r="L904" s="390"/>
      <c r="M904" s="390"/>
      <c r="N904" s="390"/>
      <c r="O904" s="390"/>
      <c r="P904" s="390"/>
      <c r="Q904" s="390"/>
      <c r="R904" s="390"/>
      <c r="S904" s="390"/>
      <c r="T904" s="390"/>
      <c r="U904" s="390"/>
      <c r="V904" s="390"/>
      <c r="W904" s="390"/>
      <c r="X904" s="390"/>
      <c r="Y904" s="390"/>
      <c r="Z904" s="390"/>
    </row>
    <row r="905" spans="1:26" s="12" customFormat="1" ht="15" customHeight="1">
      <c r="A905" s="390"/>
      <c r="B905" s="390"/>
      <c r="C905" s="390"/>
      <c r="D905" s="393"/>
      <c r="E905" s="393"/>
      <c r="F905" s="393"/>
      <c r="G905" s="390"/>
      <c r="H905" s="390"/>
      <c r="I905" s="390"/>
      <c r="J905" s="390"/>
      <c r="K905" s="390"/>
      <c r="L905" s="390"/>
      <c r="M905" s="390"/>
      <c r="N905" s="390"/>
      <c r="O905" s="390"/>
      <c r="P905" s="390"/>
      <c r="Q905" s="390"/>
      <c r="R905" s="390"/>
      <c r="S905" s="390"/>
      <c r="T905" s="390"/>
      <c r="U905" s="390"/>
      <c r="V905" s="390"/>
      <c r="W905" s="390"/>
      <c r="X905" s="390"/>
      <c r="Y905" s="390"/>
      <c r="Z905" s="390"/>
    </row>
    <row r="906" spans="1:26" s="12" customFormat="1" ht="15" customHeight="1">
      <c r="A906" s="390"/>
      <c r="B906" s="390"/>
      <c r="C906" s="390"/>
      <c r="D906" s="393"/>
      <c r="E906" s="393"/>
      <c r="F906" s="393"/>
      <c r="G906" s="390"/>
      <c r="H906" s="390"/>
      <c r="I906" s="390"/>
      <c r="J906" s="390"/>
      <c r="K906" s="390"/>
      <c r="L906" s="390"/>
      <c r="M906" s="390"/>
      <c r="N906" s="390"/>
      <c r="O906" s="390"/>
      <c r="P906" s="390"/>
      <c r="Q906" s="390"/>
      <c r="R906" s="390"/>
      <c r="S906" s="390"/>
      <c r="T906" s="390"/>
      <c r="U906" s="390"/>
      <c r="V906" s="390"/>
      <c r="W906" s="390"/>
      <c r="X906" s="390"/>
      <c r="Y906" s="390"/>
      <c r="Z906" s="390"/>
    </row>
    <row r="907" spans="1:26" s="12" customFormat="1" ht="15" customHeight="1">
      <c r="A907" s="390"/>
      <c r="B907" s="390"/>
      <c r="C907" s="390"/>
      <c r="D907" s="393"/>
      <c r="E907" s="393"/>
      <c r="F907" s="393"/>
      <c r="G907" s="390"/>
      <c r="H907" s="390"/>
      <c r="I907" s="390"/>
      <c r="J907" s="390"/>
      <c r="K907" s="390"/>
      <c r="L907" s="390"/>
      <c r="M907" s="390"/>
      <c r="N907" s="390"/>
      <c r="O907" s="390"/>
      <c r="P907" s="390"/>
      <c r="Q907" s="390"/>
      <c r="R907" s="390"/>
      <c r="S907" s="390"/>
      <c r="T907" s="390"/>
      <c r="U907" s="390"/>
      <c r="V907" s="390"/>
      <c r="W907" s="390"/>
      <c r="X907" s="390"/>
      <c r="Y907" s="390"/>
      <c r="Z907" s="390"/>
    </row>
    <row r="908" spans="1:26" s="12" customFormat="1" ht="15" customHeight="1">
      <c r="A908" s="390"/>
      <c r="B908" s="390"/>
      <c r="C908" s="390"/>
      <c r="D908" s="393"/>
      <c r="E908" s="393"/>
      <c r="F908" s="393"/>
      <c r="G908" s="390"/>
      <c r="H908" s="390"/>
      <c r="I908" s="390"/>
      <c r="J908" s="390"/>
      <c r="K908" s="390"/>
      <c r="L908" s="390"/>
      <c r="M908" s="390"/>
      <c r="N908" s="390"/>
      <c r="O908" s="390"/>
      <c r="P908" s="390"/>
      <c r="Q908" s="390"/>
      <c r="R908" s="390"/>
      <c r="S908" s="390"/>
      <c r="T908" s="390"/>
      <c r="U908" s="390"/>
      <c r="V908" s="390"/>
      <c r="W908" s="390"/>
      <c r="X908" s="390"/>
      <c r="Y908" s="390"/>
      <c r="Z908" s="390"/>
    </row>
    <row r="909" spans="1:26" s="12" customFormat="1" ht="15" customHeight="1">
      <c r="A909" s="390"/>
      <c r="B909" s="390"/>
      <c r="C909" s="390"/>
      <c r="D909" s="393"/>
      <c r="E909" s="393"/>
      <c r="F909" s="393"/>
      <c r="G909" s="390"/>
      <c r="H909" s="390"/>
      <c r="I909" s="390"/>
      <c r="J909" s="390"/>
      <c r="K909" s="390"/>
      <c r="L909" s="390"/>
      <c r="M909" s="390"/>
      <c r="N909" s="390"/>
      <c r="O909" s="390"/>
      <c r="P909" s="390"/>
      <c r="Q909" s="390"/>
      <c r="R909" s="390"/>
      <c r="S909" s="390"/>
      <c r="T909" s="390"/>
      <c r="U909" s="390"/>
      <c r="V909" s="390"/>
      <c r="W909" s="390"/>
      <c r="X909" s="390"/>
      <c r="Y909" s="390"/>
      <c r="Z909" s="390"/>
    </row>
    <row r="910" spans="1:26" s="12" customFormat="1" ht="15" customHeight="1">
      <c r="A910" s="390"/>
      <c r="B910" s="390"/>
      <c r="C910" s="390"/>
      <c r="D910" s="393"/>
      <c r="E910" s="393"/>
      <c r="F910" s="393"/>
      <c r="G910" s="390"/>
      <c r="H910" s="390"/>
      <c r="I910" s="390"/>
      <c r="J910" s="390"/>
      <c r="K910" s="390"/>
      <c r="L910" s="390"/>
      <c r="M910" s="390"/>
      <c r="N910" s="390"/>
      <c r="O910" s="390"/>
      <c r="P910" s="390"/>
      <c r="Q910" s="390"/>
      <c r="R910" s="390"/>
      <c r="S910" s="390"/>
      <c r="T910" s="390"/>
      <c r="U910" s="390"/>
      <c r="V910" s="390"/>
      <c r="W910" s="390"/>
      <c r="X910" s="390"/>
      <c r="Y910" s="390"/>
      <c r="Z910" s="390"/>
    </row>
    <row r="911" spans="1:26" s="12" customFormat="1" ht="15" customHeight="1">
      <c r="A911" s="390"/>
      <c r="B911" s="390"/>
      <c r="C911" s="390"/>
      <c r="D911" s="393"/>
      <c r="E911" s="393"/>
      <c r="F911" s="393"/>
      <c r="G911" s="390"/>
      <c r="H911" s="390"/>
      <c r="I911" s="390"/>
      <c r="J911" s="390"/>
      <c r="K911" s="390"/>
      <c r="L911" s="390"/>
      <c r="M911" s="390"/>
      <c r="N911" s="390"/>
      <c r="O911" s="390"/>
      <c r="P911" s="390"/>
      <c r="Q911" s="390"/>
      <c r="R911" s="390"/>
      <c r="S911" s="390"/>
      <c r="T911" s="390"/>
      <c r="U911" s="390"/>
      <c r="V911" s="390"/>
      <c r="W911" s="390"/>
      <c r="X911" s="390"/>
      <c r="Y911" s="390"/>
      <c r="Z911" s="390"/>
    </row>
    <row r="912" spans="1:26" s="12" customFormat="1" ht="15" customHeight="1">
      <c r="A912" s="390"/>
      <c r="B912" s="390"/>
      <c r="C912" s="390"/>
      <c r="D912" s="393"/>
      <c r="E912" s="393"/>
      <c r="F912" s="393"/>
      <c r="G912" s="390"/>
      <c r="H912" s="390"/>
      <c r="I912" s="390"/>
      <c r="J912" s="390"/>
      <c r="K912" s="390"/>
      <c r="L912" s="390"/>
      <c r="M912" s="390"/>
      <c r="N912" s="390"/>
      <c r="O912" s="390"/>
      <c r="P912" s="390"/>
      <c r="Q912" s="390"/>
      <c r="R912" s="390"/>
      <c r="S912" s="390"/>
      <c r="T912" s="390"/>
      <c r="U912" s="390"/>
      <c r="V912" s="390"/>
      <c r="W912" s="390"/>
      <c r="X912" s="390"/>
      <c r="Y912" s="390"/>
      <c r="Z912" s="390"/>
    </row>
    <row r="913" spans="1:26" s="12" customFormat="1" ht="15" customHeight="1">
      <c r="A913" s="390"/>
      <c r="B913" s="390"/>
      <c r="C913" s="390"/>
      <c r="D913" s="393"/>
      <c r="E913" s="393"/>
      <c r="F913" s="393"/>
      <c r="G913" s="390"/>
      <c r="H913" s="390"/>
      <c r="I913" s="390"/>
      <c r="J913" s="390"/>
      <c r="K913" s="390"/>
      <c r="L913" s="390"/>
      <c r="M913" s="390"/>
      <c r="N913" s="390"/>
      <c r="O913" s="390"/>
      <c r="P913" s="390"/>
      <c r="Q913" s="390"/>
      <c r="R913" s="390"/>
      <c r="S913" s="390"/>
      <c r="T913" s="390"/>
      <c r="U913" s="390"/>
      <c r="V913" s="390"/>
      <c r="W913" s="390"/>
      <c r="X913" s="390"/>
      <c r="Y913" s="390"/>
      <c r="Z913" s="390"/>
    </row>
    <row r="914" spans="1:26" s="12" customFormat="1" ht="15" customHeight="1">
      <c r="A914" s="390"/>
      <c r="B914" s="390"/>
      <c r="C914" s="390"/>
      <c r="D914" s="393"/>
      <c r="E914" s="393"/>
      <c r="F914" s="393"/>
      <c r="G914" s="390"/>
      <c r="H914" s="390"/>
      <c r="I914" s="390"/>
      <c r="J914" s="390"/>
      <c r="K914" s="390"/>
      <c r="L914" s="390"/>
      <c r="M914" s="390"/>
      <c r="N914" s="390"/>
      <c r="O914" s="390"/>
      <c r="P914" s="390"/>
      <c r="Q914" s="390"/>
      <c r="R914" s="390"/>
      <c r="S914" s="390"/>
      <c r="T914" s="390"/>
      <c r="U914" s="390"/>
      <c r="V914" s="390"/>
      <c r="W914" s="390"/>
      <c r="X914" s="390"/>
      <c r="Y914" s="390"/>
      <c r="Z914" s="390"/>
    </row>
    <row r="915" spans="1:26" s="12" customFormat="1" ht="15" customHeight="1">
      <c r="A915" s="390"/>
      <c r="B915" s="390"/>
      <c r="C915" s="390"/>
      <c r="D915" s="393"/>
      <c r="E915" s="393"/>
      <c r="F915" s="393"/>
      <c r="G915" s="390"/>
      <c r="H915" s="390"/>
      <c r="I915" s="390"/>
      <c r="J915" s="390"/>
      <c r="K915" s="390"/>
      <c r="L915" s="390"/>
      <c r="M915" s="390"/>
      <c r="N915" s="390"/>
      <c r="O915" s="390"/>
      <c r="P915" s="390"/>
      <c r="Q915" s="390"/>
      <c r="R915" s="390"/>
      <c r="S915" s="390"/>
      <c r="T915" s="390"/>
      <c r="U915" s="390"/>
      <c r="V915" s="390"/>
      <c r="W915" s="390"/>
      <c r="X915" s="390"/>
      <c r="Y915" s="390"/>
      <c r="Z915" s="390"/>
    </row>
    <row r="916" spans="1:26" s="12" customFormat="1" ht="15" customHeight="1">
      <c r="A916" s="390"/>
      <c r="B916" s="390"/>
      <c r="C916" s="390"/>
      <c r="D916" s="393"/>
      <c r="E916" s="393"/>
      <c r="F916" s="393"/>
      <c r="G916" s="390"/>
      <c r="H916" s="390"/>
      <c r="I916" s="390"/>
      <c r="J916" s="390"/>
      <c r="K916" s="390"/>
      <c r="L916" s="390"/>
      <c r="M916" s="390"/>
      <c r="N916" s="390"/>
      <c r="O916" s="390"/>
      <c r="P916" s="390"/>
      <c r="Q916" s="390"/>
      <c r="R916" s="390"/>
      <c r="S916" s="390"/>
      <c r="T916" s="390"/>
      <c r="U916" s="390"/>
      <c r="V916" s="390"/>
      <c r="W916" s="390"/>
      <c r="X916" s="390"/>
      <c r="Y916" s="390"/>
      <c r="Z916" s="390"/>
    </row>
    <row r="917" spans="1:26" s="12" customFormat="1" ht="15" customHeight="1">
      <c r="A917" s="390"/>
      <c r="B917" s="390"/>
      <c r="C917" s="390"/>
      <c r="D917" s="393"/>
      <c r="E917" s="393"/>
      <c r="F917" s="393"/>
      <c r="G917" s="390"/>
      <c r="H917" s="390"/>
      <c r="I917" s="390"/>
      <c r="J917" s="390"/>
      <c r="K917" s="390"/>
      <c r="L917" s="390"/>
      <c r="M917" s="390"/>
      <c r="N917" s="390"/>
      <c r="O917" s="390"/>
      <c r="P917" s="390"/>
      <c r="Q917" s="390"/>
      <c r="R917" s="390"/>
      <c r="S917" s="390"/>
      <c r="T917" s="390"/>
      <c r="U917" s="390"/>
      <c r="V917" s="390"/>
      <c r="W917" s="390"/>
      <c r="X917" s="390"/>
      <c r="Y917" s="390"/>
      <c r="Z917" s="390"/>
    </row>
    <row r="918" spans="1:26" s="12" customFormat="1" ht="15" customHeight="1">
      <c r="A918" s="390"/>
      <c r="B918" s="390"/>
      <c r="C918" s="390"/>
      <c r="D918" s="393"/>
      <c r="E918" s="393"/>
      <c r="F918" s="393"/>
      <c r="G918" s="390"/>
      <c r="H918" s="390"/>
      <c r="I918" s="390"/>
      <c r="J918" s="390"/>
      <c r="K918" s="390"/>
      <c r="L918" s="390"/>
      <c r="M918" s="390"/>
      <c r="N918" s="390"/>
      <c r="O918" s="390"/>
      <c r="P918" s="390"/>
      <c r="Q918" s="390"/>
      <c r="R918" s="390"/>
      <c r="S918" s="390"/>
      <c r="T918" s="390"/>
      <c r="U918" s="390"/>
      <c r="V918" s="390"/>
      <c r="W918" s="390"/>
      <c r="X918" s="390"/>
      <c r="Y918" s="390"/>
      <c r="Z918" s="390"/>
    </row>
    <row r="919" spans="1:26" s="12" customFormat="1" ht="15" customHeight="1">
      <c r="A919" s="390"/>
      <c r="B919" s="390"/>
      <c r="C919" s="390"/>
      <c r="D919" s="393"/>
      <c r="E919" s="393"/>
      <c r="F919" s="393"/>
      <c r="G919" s="390"/>
      <c r="H919" s="390"/>
      <c r="I919" s="390"/>
      <c r="J919" s="390"/>
      <c r="K919" s="390"/>
      <c r="L919" s="390"/>
      <c r="M919" s="390"/>
      <c r="N919" s="390"/>
      <c r="O919" s="390"/>
      <c r="P919" s="390"/>
      <c r="Q919" s="390"/>
      <c r="R919" s="390"/>
      <c r="S919" s="390"/>
      <c r="T919" s="390"/>
      <c r="U919" s="390"/>
      <c r="V919" s="390"/>
      <c r="W919" s="390"/>
      <c r="X919" s="390"/>
      <c r="Y919" s="390"/>
      <c r="Z919" s="390"/>
    </row>
    <row r="920" spans="1:26" s="12" customFormat="1" ht="15" customHeight="1">
      <c r="A920" s="390"/>
      <c r="B920" s="390"/>
      <c r="C920" s="390"/>
      <c r="D920" s="393"/>
      <c r="E920" s="393"/>
      <c r="F920" s="393"/>
      <c r="G920" s="390"/>
      <c r="H920" s="390"/>
      <c r="I920" s="390"/>
      <c r="J920" s="390"/>
      <c r="K920" s="390"/>
      <c r="L920" s="390"/>
      <c r="M920" s="390"/>
      <c r="N920" s="390"/>
      <c r="O920" s="390"/>
      <c r="P920" s="390"/>
      <c r="Q920" s="390"/>
      <c r="R920" s="390"/>
      <c r="S920" s="390"/>
      <c r="T920" s="390"/>
      <c r="U920" s="390"/>
      <c r="V920" s="390"/>
      <c r="W920" s="390"/>
      <c r="X920" s="390"/>
      <c r="Y920" s="390"/>
      <c r="Z920" s="390"/>
    </row>
    <row r="921" spans="1:26" s="12" customFormat="1" ht="15" customHeight="1">
      <c r="A921" s="390"/>
      <c r="B921" s="390"/>
      <c r="C921" s="390"/>
      <c r="D921" s="393"/>
      <c r="E921" s="393"/>
      <c r="F921" s="393"/>
      <c r="G921" s="390"/>
      <c r="H921" s="390"/>
      <c r="I921" s="390"/>
      <c r="J921" s="390"/>
      <c r="K921" s="390"/>
      <c r="L921" s="390"/>
      <c r="M921" s="390"/>
      <c r="N921" s="390"/>
      <c r="O921" s="390"/>
      <c r="P921" s="390"/>
      <c r="Q921" s="390"/>
      <c r="R921" s="390"/>
      <c r="S921" s="390"/>
      <c r="T921" s="390"/>
      <c r="U921" s="390"/>
      <c r="V921" s="390"/>
      <c r="W921" s="390"/>
      <c r="X921" s="390"/>
      <c r="Y921" s="390"/>
      <c r="Z921" s="390"/>
    </row>
    <row r="922" spans="1:26" s="12" customFormat="1" ht="15" customHeight="1">
      <c r="A922" s="390"/>
      <c r="B922" s="390"/>
      <c r="C922" s="390"/>
      <c r="D922" s="393"/>
      <c r="E922" s="393"/>
      <c r="F922" s="393"/>
      <c r="G922" s="390"/>
      <c r="H922" s="390"/>
      <c r="I922" s="390"/>
      <c r="J922" s="390"/>
      <c r="K922" s="390"/>
      <c r="L922" s="390"/>
      <c r="M922" s="390"/>
      <c r="N922" s="390"/>
      <c r="O922" s="390"/>
      <c r="P922" s="390"/>
      <c r="Q922" s="390"/>
      <c r="R922" s="390"/>
      <c r="S922" s="390"/>
      <c r="T922" s="390"/>
      <c r="U922" s="390"/>
      <c r="V922" s="390"/>
      <c r="W922" s="390"/>
      <c r="X922" s="390"/>
      <c r="Y922" s="390"/>
      <c r="Z922" s="390"/>
    </row>
    <row r="923" spans="1:26" s="12" customFormat="1" ht="15" customHeight="1">
      <c r="A923" s="390"/>
      <c r="B923" s="390"/>
      <c r="C923" s="390"/>
      <c r="D923" s="393"/>
      <c r="E923" s="393"/>
      <c r="F923" s="393"/>
      <c r="G923" s="390"/>
      <c r="H923" s="390"/>
      <c r="I923" s="390"/>
      <c r="J923" s="390"/>
      <c r="K923" s="390"/>
      <c r="L923" s="390"/>
      <c r="M923" s="390"/>
      <c r="N923" s="390"/>
      <c r="O923" s="390"/>
      <c r="P923" s="390"/>
      <c r="Q923" s="390"/>
      <c r="R923" s="390"/>
      <c r="S923" s="390"/>
      <c r="T923" s="390"/>
      <c r="U923" s="390"/>
      <c r="V923" s="390"/>
      <c r="W923" s="390"/>
      <c r="X923" s="390"/>
      <c r="Y923" s="390"/>
      <c r="Z923" s="390"/>
    </row>
    <row r="924" spans="1:26" s="12" customFormat="1" ht="15" customHeight="1">
      <c r="A924" s="390"/>
      <c r="B924" s="390"/>
      <c r="C924" s="390"/>
      <c r="D924" s="393"/>
      <c r="E924" s="393"/>
      <c r="F924" s="393"/>
      <c r="G924" s="390"/>
      <c r="H924" s="390"/>
      <c r="I924" s="390"/>
      <c r="J924" s="390"/>
      <c r="K924" s="390"/>
      <c r="L924" s="390"/>
      <c r="M924" s="390"/>
      <c r="N924" s="390"/>
      <c r="O924" s="390"/>
      <c r="P924" s="390"/>
      <c r="Q924" s="390"/>
      <c r="R924" s="390"/>
      <c r="S924" s="390"/>
      <c r="T924" s="390"/>
      <c r="U924" s="390"/>
      <c r="V924" s="390"/>
      <c r="W924" s="390"/>
      <c r="X924" s="390"/>
      <c r="Y924" s="390"/>
      <c r="Z924" s="390"/>
    </row>
    <row r="925" spans="1:26" s="12" customFormat="1" ht="15" customHeight="1">
      <c r="A925" s="390"/>
      <c r="B925" s="390"/>
      <c r="C925" s="390"/>
      <c r="D925" s="393"/>
      <c r="E925" s="393"/>
      <c r="F925" s="393"/>
      <c r="G925" s="390"/>
      <c r="H925" s="390"/>
      <c r="I925" s="390"/>
      <c r="J925" s="390"/>
      <c r="K925" s="390"/>
      <c r="L925" s="390"/>
      <c r="M925" s="390"/>
      <c r="N925" s="390"/>
      <c r="O925" s="390"/>
      <c r="P925" s="390"/>
      <c r="Q925" s="390"/>
      <c r="R925" s="390"/>
      <c r="S925" s="390"/>
      <c r="T925" s="390"/>
      <c r="U925" s="390"/>
      <c r="V925" s="390"/>
      <c r="W925" s="390"/>
      <c r="X925" s="390"/>
      <c r="Y925" s="390"/>
      <c r="Z925" s="390"/>
    </row>
    <row r="926" spans="1:26" s="12" customFormat="1" ht="15" customHeight="1">
      <c r="A926" s="390"/>
      <c r="B926" s="390"/>
      <c r="C926" s="390"/>
      <c r="D926" s="393"/>
      <c r="E926" s="393"/>
      <c r="F926" s="393"/>
      <c r="G926" s="390"/>
      <c r="H926" s="390"/>
      <c r="I926" s="390"/>
      <c r="J926" s="390"/>
      <c r="K926" s="390"/>
      <c r="L926" s="390"/>
      <c r="M926" s="390"/>
      <c r="N926" s="390"/>
      <c r="O926" s="390"/>
      <c r="P926" s="390"/>
      <c r="Q926" s="390"/>
      <c r="R926" s="390"/>
      <c r="S926" s="390"/>
      <c r="T926" s="390"/>
      <c r="U926" s="390"/>
      <c r="V926" s="390"/>
      <c r="W926" s="390"/>
      <c r="X926" s="390"/>
      <c r="Y926" s="390"/>
      <c r="Z926" s="390"/>
    </row>
    <row r="927" spans="1:26" s="12" customFormat="1" ht="15" customHeight="1">
      <c r="A927" s="390"/>
      <c r="B927" s="390"/>
      <c r="C927" s="390"/>
      <c r="D927" s="393"/>
      <c r="E927" s="393"/>
      <c r="F927" s="393"/>
      <c r="G927" s="390"/>
      <c r="H927" s="390"/>
      <c r="I927" s="390"/>
      <c r="J927" s="390"/>
      <c r="K927" s="390"/>
      <c r="L927" s="390"/>
      <c r="M927" s="390"/>
      <c r="N927" s="390"/>
      <c r="O927" s="390"/>
      <c r="P927" s="390"/>
      <c r="Q927" s="390"/>
      <c r="R927" s="390"/>
      <c r="S927" s="390"/>
      <c r="T927" s="390"/>
      <c r="U927" s="390"/>
      <c r="V927" s="390"/>
      <c r="W927" s="390"/>
      <c r="X927" s="390"/>
      <c r="Y927" s="390"/>
      <c r="Z927" s="390"/>
    </row>
    <row r="928" spans="1:26" s="12" customFormat="1" ht="15" customHeight="1">
      <c r="A928" s="390"/>
      <c r="B928" s="390"/>
      <c r="C928" s="390"/>
      <c r="D928" s="393"/>
      <c r="E928" s="393"/>
      <c r="F928" s="393"/>
      <c r="G928" s="390"/>
      <c r="H928" s="390"/>
      <c r="I928" s="390"/>
      <c r="J928" s="390"/>
      <c r="K928" s="390"/>
      <c r="L928" s="390"/>
      <c r="M928" s="390"/>
      <c r="N928" s="390"/>
      <c r="O928" s="390"/>
      <c r="P928" s="390"/>
      <c r="Q928" s="390"/>
      <c r="R928" s="390"/>
      <c r="S928" s="390"/>
      <c r="T928" s="390"/>
      <c r="U928" s="390"/>
      <c r="V928" s="390"/>
      <c r="W928" s="390"/>
      <c r="X928" s="390"/>
      <c r="Y928" s="390"/>
      <c r="Z928" s="390"/>
    </row>
    <row r="929" spans="1:26" s="12" customFormat="1" ht="15" customHeight="1">
      <c r="A929" s="390"/>
      <c r="B929" s="390"/>
      <c r="C929" s="390"/>
      <c r="D929" s="393"/>
      <c r="E929" s="393"/>
      <c r="F929" s="393"/>
      <c r="G929" s="390"/>
      <c r="H929" s="390"/>
      <c r="I929" s="390"/>
      <c r="J929" s="390"/>
      <c r="K929" s="390"/>
      <c r="L929" s="390"/>
      <c r="M929" s="390"/>
      <c r="N929" s="390"/>
      <c r="O929" s="390"/>
      <c r="P929" s="390"/>
      <c r="Q929" s="390"/>
      <c r="R929" s="390"/>
      <c r="S929" s="390"/>
      <c r="T929" s="390"/>
      <c r="U929" s="390"/>
      <c r="V929" s="390"/>
      <c r="W929" s="390"/>
      <c r="X929" s="390"/>
      <c r="Y929" s="390"/>
      <c r="Z929" s="390"/>
    </row>
    <row r="930" spans="1:26" s="12" customFormat="1" ht="15" customHeight="1">
      <c r="A930" s="390"/>
      <c r="B930" s="390"/>
      <c r="C930" s="390"/>
      <c r="D930" s="393"/>
      <c r="E930" s="393"/>
      <c r="F930" s="393"/>
      <c r="G930" s="390"/>
      <c r="H930" s="390"/>
      <c r="I930" s="390"/>
      <c r="J930" s="390"/>
      <c r="K930" s="390"/>
      <c r="L930" s="390"/>
      <c r="M930" s="390"/>
      <c r="N930" s="390"/>
      <c r="O930" s="390"/>
      <c r="P930" s="390"/>
      <c r="Q930" s="390"/>
      <c r="R930" s="390"/>
      <c r="S930" s="390"/>
      <c r="T930" s="390"/>
      <c r="U930" s="390"/>
      <c r="V930" s="390"/>
      <c r="W930" s="390"/>
      <c r="X930" s="390"/>
      <c r="Y930" s="390"/>
      <c r="Z930" s="390"/>
    </row>
    <row r="931" spans="1:26" s="12" customFormat="1" ht="15" customHeight="1">
      <c r="A931" s="390"/>
      <c r="B931" s="390"/>
      <c r="C931" s="390"/>
      <c r="D931" s="393"/>
      <c r="E931" s="393"/>
      <c r="F931" s="393"/>
      <c r="G931" s="390"/>
      <c r="H931" s="390"/>
      <c r="I931" s="390"/>
      <c r="J931" s="390"/>
      <c r="K931" s="390"/>
      <c r="L931" s="390"/>
      <c r="M931" s="390"/>
      <c r="N931" s="390"/>
      <c r="O931" s="390"/>
      <c r="P931" s="390"/>
      <c r="Q931" s="390"/>
      <c r="R931" s="390"/>
      <c r="S931" s="390"/>
      <c r="T931" s="390"/>
      <c r="U931" s="390"/>
      <c r="V931" s="390"/>
      <c r="W931" s="390"/>
      <c r="X931" s="390"/>
      <c r="Y931" s="390"/>
      <c r="Z931" s="390"/>
    </row>
    <row r="932" spans="1:26" s="12" customFormat="1" ht="15" customHeight="1">
      <c r="A932" s="390"/>
      <c r="B932" s="390"/>
      <c r="C932" s="390"/>
      <c r="D932" s="393"/>
      <c r="E932" s="393"/>
      <c r="F932" s="393"/>
      <c r="G932" s="390"/>
      <c r="H932" s="390"/>
      <c r="I932" s="390"/>
      <c r="J932" s="390"/>
      <c r="K932" s="390"/>
      <c r="L932" s="390"/>
      <c r="M932" s="390"/>
      <c r="N932" s="390"/>
      <c r="O932" s="390"/>
      <c r="P932" s="390"/>
      <c r="Q932" s="390"/>
      <c r="R932" s="390"/>
      <c r="S932" s="390"/>
      <c r="T932" s="390"/>
      <c r="U932" s="390"/>
      <c r="V932" s="390"/>
      <c r="W932" s="390"/>
      <c r="X932" s="390"/>
      <c r="Y932" s="390"/>
      <c r="Z932" s="390"/>
    </row>
    <row r="933" spans="1:26" s="12" customFormat="1" ht="15" customHeight="1">
      <c r="A933" s="390"/>
      <c r="B933" s="390"/>
      <c r="C933" s="390"/>
      <c r="D933" s="393"/>
      <c r="E933" s="393"/>
      <c r="F933" s="393"/>
      <c r="G933" s="390"/>
      <c r="H933" s="390"/>
      <c r="I933" s="390"/>
      <c r="J933" s="390"/>
      <c r="K933" s="390"/>
      <c r="L933" s="390"/>
      <c r="M933" s="390"/>
      <c r="N933" s="390"/>
      <c r="O933" s="390"/>
      <c r="P933" s="390"/>
      <c r="Q933" s="390"/>
      <c r="R933" s="390"/>
      <c r="S933" s="390"/>
      <c r="T933" s="390"/>
      <c r="U933" s="390"/>
      <c r="V933" s="390"/>
      <c r="W933" s="390"/>
      <c r="X933" s="390"/>
      <c r="Y933" s="390"/>
      <c r="Z933" s="390"/>
    </row>
    <row r="934" spans="1:26" s="12" customFormat="1" ht="15" customHeight="1">
      <c r="A934" s="390"/>
      <c r="B934" s="390"/>
      <c r="C934" s="390"/>
      <c r="D934" s="393"/>
      <c r="E934" s="393"/>
      <c r="F934" s="393"/>
      <c r="G934" s="390"/>
      <c r="H934" s="390"/>
      <c r="I934" s="390"/>
      <c r="J934" s="390"/>
      <c r="K934" s="390"/>
      <c r="L934" s="390"/>
      <c r="M934" s="390"/>
      <c r="N934" s="390"/>
      <c r="O934" s="390"/>
      <c r="P934" s="390"/>
      <c r="Q934" s="390"/>
      <c r="R934" s="390"/>
      <c r="S934" s="390"/>
      <c r="T934" s="390"/>
      <c r="U934" s="390"/>
      <c r="V934" s="390"/>
      <c r="W934" s="390"/>
      <c r="X934" s="390"/>
      <c r="Y934" s="390"/>
      <c r="Z934" s="390"/>
    </row>
    <row r="935" spans="1:26" s="12" customFormat="1" ht="15" customHeight="1">
      <c r="A935" s="390"/>
      <c r="B935" s="390"/>
      <c r="C935" s="390"/>
      <c r="D935" s="393"/>
      <c r="E935" s="393"/>
      <c r="F935" s="393"/>
      <c r="G935" s="390"/>
      <c r="H935" s="390"/>
      <c r="I935" s="390"/>
      <c r="J935" s="390"/>
      <c r="K935" s="390"/>
      <c r="L935" s="390"/>
      <c r="M935" s="390"/>
      <c r="N935" s="390"/>
      <c r="O935" s="390"/>
      <c r="P935" s="390"/>
      <c r="Q935" s="390"/>
      <c r="R935" s="390"/>
      <c r="S935" s="390"/>
      <c r="T935" s="390"/>
      <c r="U935" s="390"/>
      <c r="V935" s="390"/>
      <c r="W935" s="390"/>
      <c r="X935" s="390"/>
      <c r="Y935" s="390"/>
      <c r="Z935" s="390"/>
    </row>
    <row r="936" spans="1:26" s="12" customFormat="1" ht="15" customHeight="1">
      <c r="A936" s="390"/>
      <c r="B936" s="390"/>
      <c r="C936" s="390"/>
      <c r="D936" s="393"/>
      <c r="E936" s="393"/>
      <c r="F936" s="393"/>
      <c r="G936" s="390"/>
      <c r="H936" s="390"/>
      <c r="I936" s="390"/>
      <c r="J936" s="390"/>
      <c r="K936" s="390"/>
      <c r="L936" s="390"/>
      <c r="M936" s="390"/>
      <c r="N936" s="390"/>
      <c r="O936" s="390"/>
      <c r="P936" s="390"/>
      <c r="Q936" s="390"/>
      <c r="R936" s="390"/>
      <c r="S936" s="390"/>
      <c r="T936" s="390"/>
      <c r="U936" s="390"/>
      <c r="V936" s="390"/>
      <c r="W936" s="390"/>
      <c r="X936" s="390"/>
      <c r="Y936" s="390"/>
      <c r="Z936" s="390"/>
    </row>
    <row r="937" spans="1:26" s="12" customFormat="1" ht="15" customHeight="1">
      <c r="A937" s="390"/>
      <c r="B937" s="390"/>
      <c r="C937" s="390"/>
      <c r="D937" s="393"/>
      <c r="E937" s="393"/>
      <c r="F937" s="393"/>
      <c r="G937" s="390"/>
      <c r="H937" s="390"/>
      <c r="I937" s="390"/>
      <c r="J937" s="390"/>
      <c r="K937" s="390"/>
      <c r="L937" s="390"/>
      <c r="M937" s="390"/>
      <c r="N937" s="390"/>
      <c r="O937" s="390"/>
      <c r="P937" s="390"/>
      <c r="Q937" s="390"/>
      <c r="R937" s="390"/>
      <c r="S937" s="390"/>
      <c r="T937" s="390"/>
      <c r="U937" s="390"/>
      <c r="V937" s="390"/>
      <c r="W937" s="390"/>
      <c r="X937" s="390"/>
      <c r="Y937" s="390"/>
      <c r="Z937" s="390"/>
    </row>
    <row r="938" spans="1:26" s="12" customFormat="1" ht="15" customHeight="1">
      <c r="A938" s="390"/>
      <c r="B938" s="390"/>
      <c r="C938" s="390"/>
      <c r="D938" s="393"/>
      <c r="E938" s="393"/>
      <c r="F938" s="393"/>
      <c r="G938" s="390"/>
      <c r="H938" s="390"/>
      <c r="I938" s="390"/>
      <c r="J938" s="390"/>
      <c r="K938" s="390"/>
      <c r="L938" s="390"/>
      <c r="M938" s="390"/>
      <c r="N938" s="390"/>
      <c r="O938" s="390"/>
      <c r="P938" s="390"/>
      <c r="Q938" s="390"/>
      <c r="R938" s="390"/>
      <c r="S938" s="390"/>
      <c r="T938" s="390"/>
      <c r="U938" s="390"/>
      <c r="V938" s="390"/>
      <c r="W938" s="390"/>
      <c r="X938" s="390"/>
      <c r="Y938" s="390"/>
      <c r="Z938" s="390"/>
    </row>
    <row r="939" spans="1:26" s="12" customFormat="1" ht="15" customHeight="1">
      <c r="A939" s="390"/>
      <c r="B939" s="390"/>
      <c r="C939" s="390"/>
      <c r="D939" s="393"/>
      <c r="E939" s="393"/>
      <c r="F939" s="393"/>
      <c r="G939" s="390"/>
      <c r="H939" s="390"/>
      <c r="I939" s="390"/>
      <c r="J939" s="390"/>
      <c r="K939" s="390"/>
      <c r="L939" s="390"/>
      <c r="M939" s="390"/>
      <c r="N939" s="390"/>
      <c r="O939" s="390"/>
      <c r="P939" s="390"/>
      <c r="Q939" s="390"/>
      <c r="R939" s="390"/>
      <c r="S939" s="390"/>
      <c r="T939" s="390"/>
      <c r="U939" s="390"/>
      <c r="V939" s="390"/>
      <c r="W939" s="390"/>
      <c r="X939" s="390"/>
      <c r="Y939" s="390"/>
      <c r="Z939" s="390"/>
    </row>
    <row r="940" spans="1:26" s="12" customFormat="1" ht="15" customHeight="1">
      <c r="A940" s="390"/>
      <c r="B940" s="390"/>
      <c r="C940" s="390"/>
      <c r="D940" s="393"/>
      <c r="E940" s="393"/>
      <c r="F940" s="393"/>
      <c r="G940" s="390"/>
      <c r="H940" s="390"/>
      <c r="I940" s="390"/>
      <c r="J940" s="390"/>
      <c r="K940" s="390"/>
      <c r="L940" s="390"/>
      <c r="M940" s="390"/>
      <c r="N940" s="390"/>
      <c r="O940" s="390"/>
      <c r="P940" s="390"/>
      <c r="Q940" s="390"/>
      <c r="R940" s="390"/>
      <c r="S940" s="390"/>
      <c r="T940" s="390"/>
      <c r="U940" s="390"/>
      <c r="V940" s="390"/>
      <c r="W940" s="390"/>
      <c r="X940" s="390"/>
      <c r="Y940" s="390"/>
      <c r="Z940" s="390"/>
    </row>
    <row r="941" spans="1:26" s="12" customFormat="1" ht="15" customHeight="1">
      <c r="A941" s="390"/>
      <c r="B941" s="390"/>
      <c r="C941" s="390"/>
      <c r="D941" s="393"/>
      <c r="E941" s="393"/>
      <c r="F941" s="393"/>
      <c r="G941" s="390"/>
      <c r="H941" s="390"/>
      <c r="I941" s="390"/>
      <c r="J941" s="390"/>
      <c r="K941" s="390"/>
      <c r="L941" s="390"/>
      <c r="M941" s="390"/>
      <c r="N941" s="390"/>
      <c r="O941" s="390"/>
      <c r="P941" s="390"/>
      <c r="Q941" s="390"/>
      <c r="R941" s="390"/>
      <c r="S941" s="390"/>
      <c r="T941" s="390"/>
      <c r="U941" s="390"/>
      <c r="V941" s="390"/>
      <c r="W941" s="390"/>
      <c r="X941" s="390"/>
      <c r="Y941" s="390"/>
      <c r="Z941" s="390"/>
    </row>
    <row r="942" spans="1:26" s="12" customFormat="1" ht="15" customHeight="1">
      <c r="A942" s="390"/>
      <c r="B942" s="390"/>
      <c r="C942" s="390"/>
      <c r="D942" s="393"/>
      <c r="E942" s="393"/>
      <c r="F942" s="393"/>
      <c r="G942" s="390"/>
      <c r="H942" s="390"/>
      <c r="I942" s="390"/>
      <c r="J942" s="390"/>
      <c r="K942" s="390"/>
      <c r="L942" s="390"/>
      <c r="M942" s="390"/>
      <c r="N942" s="390"/>
      <c r="O942" s="390"/>
      <c r="P942" s="390"/>
      <c r="Q942" s="390"/>
      <c r="R942" s="390"/>
      <c r="S942" s="390"/>
      <c r="T942" s="390"/>
      <c r="U942" s="390"/>
      <c r="V942" s="390"/>
      <c r="W942" s="390"/>
      <c r="X942" s="390"/>
      <c r="Y942" s="390"/>
      <c r="Z942" s="390"/>
    </row>
    <row r="943" spans="1:26" s="12" customFormat="1" ht="15" customHeight="1">
      <c r="A943" s="390"/>
      <c r="B943" s="390"/>
      <c r="C943" s="390"/>
      <c r="D943" s="393"/>
      <c r="E943" s="393"/>
      <c r="F943" s="393"/>
      <c r="G943" s="390"/>
      <c r="H943" s="390"/>
      <c r="I943" s="390"/>
      <c r="J943" s="390"/>
      <c r="K943" s="390"/>
      <c r="L943" s="390"/>
      <c r="M943" s="390"/>
      <c r="N943" s="390"/>
      <c r="O943" s="390"/>
      <c r="P943" s="390"/>
      <c r="Q943" s="390"/>
      <c r="R943" s="390"/>
      <c r="S943" s="390"/>
      <c r="T943" s="390"/>
      <c r="U943" s="390"/>
      <c r="V943" s="390"/>
      <c r="W943" s="390"/>
      <c r="X943" s="390"/>
      <c r="Y943" s="390"/>
      <c r="Z943" s="390"/>
    </row>
    <row r="944" spans="1:26" s="12" customFormat="1" ht="15" customHeight="1">
      <c r="A944" s="390"/>
      <c r="B944" s="390"/>
      <c r="C944" s="390"/>
      <c r="D944" s="393"/>
      <c r="E944" s="393"/>
      <c r="F944" s="393"/>
      <c r="G944" s="390"/>
      <c r="H944" s="390"/>
      <c r="I944" s="390"/>
      <c r="J944" s="390"/>
      <c r="K944" s="390"/>
      <c r="L944" s="390"/>
      <c r="M944" s="390"/>
      <c r="N944" s="390"/>
      <c r="O944" s="390"/>
      <c r="P944" s="390"/>
      <c r="Q944" s="390"/>
      <c r="R944" s="390"/>
      <c r="S944" s="390"/>
      <c r="T944" s="390"/>
      <c r="U944" s="390"/>
      <c r="V944" s="390"/>
      <c r="W944" s="390"/>
      <c r="X944" s="390"/>
      <c r="Y944" s="390"/>
      <c r="Z944" s="390"/>
    </row>
    <row r="945" spans="1:26" s="12" customFormat="1" ht="15" customHeight="1">
      <c r="A945" s="390"/>
      <c r="B945" s="390"/>
      <c r="C945" s="390"/>
      <c r="D945" s="393"/>
      <c r="E945" s="393"/>
      <c r="F945" s="393"/>
      <c r="G945" s="390"/>
      <c r="H945" s="390"/>
      <c r="I945" s="390"/>
      <c r="J945" s="390"/>
      <c r="K945" s="390"/>
      <c r="L945" s="390"/>
      <c r="M945" s="390"/>
      <c r="N945" s="390"/>
      <c r="O945" s="390"/>
      <c r="P945" s="390"/>
      <c r="Q945" s="390"/>
      <c r="R945" s="390"/>
      <c r="S945" s="390"/>
      <c r="T945" s="390"/>
      <c r="U945" s="390"/>
      <c r="V945" s="390"/>
      <c r="W945" s="390"/>
      <c r="X945" s="390"/>
      <c r="Y945" s="390"/>
      <c r="Z945" s="390"/>
    </row>
    <row r="946" spans="1:26" s="12" customFormat="1" ht="15" customHeight="1">
      <c r="A946" s="390"/>
      <c r="B946" s="390"/>
      <c r="C946" s="390"/>
      <c r="D946" s="393"/>
      <c r="E946" s="393"/>
      <c r="F946" s="393"/>
      <c r="G946" s="390"/>
      <c r="H946" s="390"/>
      <c r="I946" s="390"/>
      <c r="J946" s="390"/>
      <c r="K946" s="390"/>
      <c r="L946" s="390"/>
      <c r="M946" s="390"/>
      <c r="N946" s="390"/>
      <c r="O946" s="390"/>
      <c r="P946" s="390"/>
      <c r="Q946" s="390"/>
      <c r="R946" s="390"/>
      <c r="S946" s="390"/>
      <c r="T946" s="390"/>
      <c r="U946" s="390"/>
      <c r="V946" s="390"/>
      <c r="W946" s="390"/>
      <c r="X946" s="390"/>
      <c r="Y946" s="390"/>
      <c r="Z946" s="390"/>
    </row>
    <row r="947" spans="1:26" s="12" customFormat="1" ht="15" customHeight="1">
      <c r="A947" s="390"/>
      <c r="B947" s="390"/>
      <c r="C947" s="390"/>
      <c r="D947" s="393"/>
      <c r="E947" s="393"/>
      <c r="F947" s="393"/>
      <c r="G947" s="390"/>
      <c r="H947" s="390"/>
      <c r="I947" s="390"/>
      <c r="J947" s="390"/>
      <c r="K947" s="390"/>
      <c r="L947" s="390"/>
      <c r="M947" s="390"/>
      <c r="N947" s="390"/>
      <c r="O947" s="390"/>
      <c r="P947" s="390"/>
      <c r="Q947" s="390"/>
      <c r="R947" s="390"/>
      <c r="S947" s="390"/>
      <c r="T947" s="390"/>
      <c r="U947" s="390"/>
      <c r="V947" s="390"/>
      <c r="W947" s="390"/>
      <c r="X947" s="390"/>
      <c r="Y947" s="390"/>
      <c r="Z947" s="390"/>
    </row>
    <row r="948" spans="1:26" s="12" customFormat="1" ht="15" customHeight="1">
      <c r="A948" s="390"/>
      <c r="B948" s="390"/>
      <c r="C948" s="390"/>
      <c r="D948" s="393"/>
      <c r="E948" s="393"/>
      <c r="F948" s="393"/>
      <c r="G948" s="390"/>
      <c r="H948" s="390"/>
      <c r="I948" s="390"/>
      <c r="J948" s="390"/>
      <c r="K948" s="390"/>
      <c r="L948" s="390"/>
      <c r="M948" s="390"/>
      <c r="N948" s="390"/>
      <c r="O948" s="390"/>
      <c r="P948" s="390"/>
      <c r="Q948" s="390"/>
      <c r="R948" s="390"/>
      <c r="S948" s="390"/>
      <c r="T948" s="390"/>
      <c r="U948" s="390"/>
      <c r="V948" s="390"/>
      <c r="W948" s="390"/>
      <c r="X948" s="390"/>
      <c r="Y948" s="390"/>
      <c r="Z948" s="390"/>
    </row>
    <row r="949" spans="1:26" s="12" customFormat="1" ht="15" customHeight="1">
      <c r="A949" s="390"/>
      <c r="B949" s="390"/>
      <c r="C949" s="390"/>
      <c r="D949" s="393"/>
      <c r="E949" s="393"/>
      <c r="F949" s="393"/>
      <c r="G949" s="390"/>
      <c r="H949" s="390"/>
      <c r="I949" s="390"/>
      <c r="J949" s="390"/>
      <c r="K949" s="390"/>
      <c r="L949" s="390"/>
      <c r="M949" s="390"/>
      <c r="N949" s="390"/>
      <c r="O949" s="390"/>
      <c r="P949" s="390"/>
      <c r="Q949" s="390"/>
      <c r="R949" s="390"/>
      <c r="S949" s="390"/>
      <c r="T949" s="390"/>
      <c r="U949" s="390"/>
      <c r="V949" s="390"/>
      <c r="W949" s="390"/>
      <c r="X949" s="390"/>
      <c r="Y949" s="390"/>
      <c r="Z949" s="390"/>
    </row>
    <row r="950" spans="1:26" s="12" customFormat="1" ht="15" customHeight="1">
      <c r="A950" s="390"/>
      <c r="B950" s="390"/>
      <c r="C950" s="390"/>
      <c r="D950" s="393"/>
      <c r="E950" s="393"/>
      <c r="F950" s="393"/>
      <c r="G950" s="390"/>
      <c r="H950" s="390"/>
      <c r="I950" s="390"/>
      <c r="J950" s="390"/>
      <c r="K950" s="390"/>
      <c r="L950" s="390"/>
      <c r="M950" s="390"/>
      <c r="N950" s="390"/>
      <c r="O950" s="390"/>
      <c r="P950" s="390"/>
      <c r="Q950" s="390"/>
      <c r="R950" s="390"/>
      <c r="S950" s="390"/>
      <c r="T950" s="390"/>
      <c r="U950" s="390"/>
      <c r="V950" s="390"/>
      <c r="W950" s="390"/>
      <c r="X950" s="390"/>
      <c r="Y950" s="390"/>
      <c r="Z950" s="390"/>
    </row>
    <row r="951" spans="1:26" s="12" customFormat="1" ht="15" customHeight="1">
      <c r="A951" s="390"/>
      <c r="B951" s="390"/>
      <c r="C951" s="390"/>
      <c r="D951" s="393"/>
      <c r="E951" s="393"/>
      <c r="F951" s="393"/>
      <c r="G951" s="390"/>
      <c r="H951" s="390"/>
      <c r="I951" s="390"/>
      <c r="J951" s="390"/>
      <c r="K951" s="390"/>
      <c r="L951" s="390"/>
      <c r="M951" s="390"/>
      <c r="N951" s="390"/>
      <c r="O951" s="390"/>
      <c r="P951" s="390"/>
      <c r="Q951" s="390"/>
      <c r="R951" s="390"/>
      <c r="S951" s="390"/>
      <c r="T951" s="390"/>
      <c r="U951" s="390"/>
      <c r="V951" s="390"/>
      <c r="W951" s="390"/>
      <c r="X951" s="390"/>
      <c r="Y951" s="390"/>
      <c r="Z951" s="390"/>
    </row>
    <row r="952" spans="1:26" s="12" customFormat="1" ht="15" customHeight="1">
      <c r="A952" s="390"/>
      <c r="B952" s="390"/>
      <c r="C952" s="390"/>
      <c r="D952" s="393"/>
      <c r="E952" s="393"/>
      <c r="F952" s="393"/>
      <c r="G952" s="390"/>
      <c r="H952" s="390"/>
      <c r="I952" s="390"/>
      <c r="J952" s="390"/>
      <c r="K952" s="390"/>
      <c r="L952" s="390"/>
      <c r="M952" s="390"/>
      <c r="N952" s="390"/>
      <c r="O952" s="390"/>
      <c r="P952" s="390"/>
      <c r="Q952" s="390"/>
      <c r="R952" s="390"/>
      <c r="S952" s="390"/>
      <c r="T952" s="390"/>
      <c r="U952" s="390"/>
      <c r="V952" s="390"/>
      <c r="W952" s="390"/>
      <c r="X952" s="390"/>
      <c r="Y952" s="390"/>
      <c r="Z952" s="390"/>
    </row>
    <row r="953" spans="1:26" s="12" customFormat="1" ht="15" customHeight="1">
      <c r="A953" s="390"/>
      <c r="B953" s="390"/>
      <c r="C953" s="390"/>
      <c r="D953" s="393"/>
      <c r="E953" s="393"/>
      <c r="F953" s="393"/>
      <c r="G953" s="390"/>
      <c r="H953" s="390"/>
      <c r="I953" s="390"/>
      <c r="J953" s="390"/>
      <c r="K953" s="390"/>
      <c r="L953" s="390"/>
      <c r="M953" s="390"/>
      <c r="N953" s="390"/>
      <c r="O953" s="390"/>
      <c r="P953" s="390"/>
      <c r="Q953" s="390"/>
      <c r="R953" s="390"/>
      <c r="S953" s="390"/>
      <c r="T953" s="390"/>
      <c r="U953" s="390"/>
      <c r="V953" s="390"/>
      <c r="W953" s="390"/>
      <c r="X953" s="390"/>
      <c r="Y953" s="390"/>
      <c r="Z953" s="390"/>
    </row>
    <row r="954" spans="1:26" s="12" customFormat="1" ht="15" customHeight="1">
      <c r="A954" s="390"/>
      <c r="B954" s="390"/>
      <c r="C954" s="390"/>
      <c r="D954" s="393"/>
      <c r="E954" s="393"/>
      <c r="F954" s="393"/>
      <c r="G954" s="390"/>
      <c r="H954" s="390"/>
      <c r="I954" s="390"/>
      <c r="J954" s="390"/>
      <c r="K954" s="390"/>
      <c r="L954" s="390"/>
      <c r="M954" s="390"/>
      <c r="N954" s="390"/>
      <c r="O954" s="390"/>
      <c r="P954" s="390"/>
      <c r="Q954" s="390"/>
      <c r="R954" s="390"/>
      <c r="S954" s="390"/>
      <c r="T954" s="390"/>
      <c r="U954" s="390"/>
      <c r="V954" s="390"/>
      <c r="W954" s="390"/>
      <c r="X954" s="390"/>
      <c r="Y954" s="390"/>
      <c r="Z954" s="390"/>
    </row>
    <row r="955" spans="1:26" s="12" customFormat="1" ht="15" customHeight="1">
      <c r="A955" s="390"/>
      <c r="B955" s="390"/>
      <c r="C955" s="390"/>
      <c r="D955" s="393"/>
      <c r="E955" s="393"/>
      <c r="F955" s="393"/>
      <c r="G955" s="390"/>
      <c r="H955" s="390"/>
      <c r="I955" s="390"/>
      <c r="J955" s="390"/>
      <c r="K955" s="390"/>
      <c r="L955" s="390"/>
      <c r="M955" s="390"/>
      <c r="N955" s="390"/>
      <c r="O955" s="390"/>
      <c r="P955" s="390"/>
      <c r="Q955" s="390"/>
      <c r="R955" s="390"/>
      <c r="S955" s="390"/>
      <c r="T955" s="390"/>
      <c r="U955" s="390"/>
      <c r="V955" s="390"/>
      <c r="W955" s="390"/>
      <c r="X955" s="390"/>
      <c r="Y955" s="390"/>
      <c r="Z955" s="390"/>
    </row>
    <row r="956" spans="1:26" s="12" customFormat="1" ht="15" customHeight="1">
      <c r="A956" s="390"/>
      <c r="B956" s="390"/>
      <c r="C956" s="390"/>
      <c r="D956" s="393"/>
      <c r="E956" s="393"/>
      <c r="F956" s="393"/>
      <c r="G956" s="390"/>
      <c r="H956" s="390"/>
      <c r="I956" s="390"/>
      <c r="J956" s="390"/>
      <c r="K956" s="390"/>
      <c r="L956" s="390"/>
      <c r="M956" s="390"/>
      <c r="N956" s="390"/>
      <c r="O956" s="390"/>
      <c r="P956" s="390"/>
      <c r="Q956" s="390"/>
      <c r="R956" s="390"/>
      <c r="S956" s="390"/>
      <c r="T956" s="390"/>
      <c r="U956" s="390"/>
      <c r="V956" s="390"/>
      <c r="W956" s="390"/>
      <c r="X956" s="390"/>
      <c r="Y956" s="390"/>
      <c r="Z956" s="390"/>
    </row>
    <row r="957" spans="1:26" s="12" customFormat="1" ht="15" customHeight="1">
      <c r="A957" s="390"/>
      <c r="B957" s="390"/>
      <c r="C957" s="390"/>
      <c r="D957" s="393"/>
      <c r="E957" s="393"/>
      <c r="F957" s="393"/>
      <c r="G957" s="390"/>
      <c r="H957" s="390"/>
      <c r="I957" s="390"/>
      <c r="J957" s="390"/>
      <c r="K957" s="390"/>
      <c r="L957" s="390"/>
      <c r="M957" s="390"/>
      <c r="N957" s="390"/>
      <c r="O957" s="390"/>
      <c r="P957" s="390"/>
      <c r="Q957" s="390"/>
      <c r="R957" s="390"/>
      <c r="S957" s="390"/>
      <c r="T957" s="390"/>
      <c r="U957" s="390"/>
      <c r="V957" s="390"/>
      <c r="W957" s="390"/>
      <c r="X957" s="390"/>
      <c r="Y957" s="390"/>
      <c r="Z957" s="390"/>
    </row>
    <row r="958" spans="1:26" s="12" customFormat="1" ht="15" customHeight="1">
      <c r="A958" s="390"/>
      <c r="B958" s="390"/>
      <c r="C958" s="390"/>
      <c r="D958" s="393"/>
      <c r="E958" s="393"/>
      <c r="F958" s="393"/>
      <c r="G958" s="390"/>
      <c r="H958" s="390"/>
      <c r="I958" s="390"/>
      <c r="J958" s="390"/>
      <c r="K958" s="390"/>
      <c r="L958" s="390"/>
      <c r="M958" s="390"/>
      <c r="N958" s="390"/>
      <c r="O958" s="390"/>
      <c r="P958" s="390"/>
      <c r="Q958" s="390"/>
      <c r="R958" s="390"/>
      <c r="S958" s="390"/>
      <c r="T958" s="390"/>
      <c r="U958" s="390"/>
      <c r="V958" s="390"/>
      <c r="W958" s="390"/>
      <c r="X958" s="390"/>
      <c r="Y958" s="390"/>
      <c r="Z958" s="390"/>
    </row>
    <row r="959" spans="1:26" s="12" customFormat="1" ht="15" customHeight="1">
      <c r="A959" s="390"/>
      <c r="B959" s="390"/>
      <c r="C959" s="390"/>
      <c r="D959" s="393"/>
      <c r="E959" s="393"/>
      <c r="F959" s="393"/>
      <c r="G959" s="390"/>
      <c r="H959" s="390"/>
      <c r="I959" s="390"/>
      <c r="J959" s="390"/>
      <c r="K959" s="390"/>
      <c r="L959" s="390"/>
      <c r="M959" s="390"/>
      <c r="N959" s="390"/>
      <c r="O959" s="390"/>
      <c r="P959" s="390"/>
      <c r="Q959" s="390"/>
      <c r="R959" s="390"/>
      <c r="S959" s="390"/>
      <c r="T959" s="390"/>
      <c r="U959" s="390"/>
      <c r="V959" s="390"/>
      <c r="W959" s="390"/>
      <c r="X959" s="390"/>
      <c r="Y959" s="390"/>
      <c r="Z959" s="390"/>
    </row>
    <row r="960" spans="1:26" s="12" customFormat="1" ht="15" customHeight="1">
      <c r="A960" s="390"/>
      <c r="B960" s="390"/>
      <c r="C960" s="390"/>
      <c r="D960" s="393"/>
      <c r="E960" s="393"/>
      <c r="F960" s="393"/>
      <c r="G960" s="390"/>
      <c r="H960" s="390"/>
      <c r="I960" s="390"/>
      <c r="J960" s="390"/>
      <c r="K960" s="390"/>
      <c r="L960" s="390"/>
      <c r="M960" s="390"/>
      <c r="N960" s="390"/>
      <c r="O960" s="390"/>
      <c r="P960" s="390"/>
      <c r="Q960" s="390"/>
      <c r="R960" s="390"/>
      <c r="S960" s="390"/>
      <c r="T960" s="390"/>
      <c r="U960" s="390"/>
      <c r="V960" s="390"/>
      <c r="W960" s="390"/>
      <c r="X960" s="390"/>
      <c r="Y960" s="390"/>
      <c r="Z960" s="390"/>
    </row>
    <row r="961" spans="1:26" s="12" customFormat="1" ht="15" customHeight="1">
      <c r="A961" s="390"/>
      <c r="B961" s="390"/>
      <c r="C961" s="390"/>
      <c r="D961" s="393"/>
      <c r="E961" s="393"/>
      <c r="F961" s="393"/>
      <c r="G961" s="390"/>
      <c r="H961" s="390"/>
      <c r="I961" s="390"/>
      <c r="J961" s="390"/>
      <c r="K961" s="390"/>
      <c r="L961" s="390"/>
      <c r="M961" s="390"/>
      <c r="N961" s="390"/>
      <c r="O961" s="390"/>
      <c r="P961" s="390"/>
      <c r="Q961" s="390"/>
      <c r="R961" s="390"/>
      <c r="S961" s="390"/>
      <c r="T961" s="390"/>
      <c r="U961" s="390"/>
      <c r="V961" s="390"/>
      <c r="W961" s="390"/>
      <c r="X961" s="390"/>
      <c r="Y961" s="390"/>
      <c r="Z961" s="390"/>
    </row>
    <row r="962" spans="1:26" s="12" customFormat="1" ht="15" customHeight="1">
      <c r="A962" s="390"/>
      <c r="B962" s="390"/>
      <c r="C962" s="390"/>
      <c r="D962" s="393"/>
      <c r="E962" s="393"/>
      <c r="F962" s="393"/>
      <c r="G962" s="390"/>
      <c r="H962" s="390"/>
      <c r="I962" s="390"/>
      <c r="J962" s="390"/>
      <c r="K962" s="390"/>
      <c r="L962" s="390"/>
      <c r="M962" s="390"/>
      <c r="N962" s="390"/>
      <c r="O962" s="390"/>
      <c r="P962" s="390"/>
      <c r="Q962" s="390"/>
      <c r="R962" s="390"/>
      <c r="S962" s="390"/>
      <c r="T962" s="390"/>
      <c r="U962" s="390"/>
      <c r="V962" s="390"/>
      <c r="W962" s="390"/>
      <c r="X962" s="390"/>
      <c r="Y962" s="390"/>
      <c r="Z962" s="390"/>
    </row>
    <row r="963" spans="1:26" s="12" customFormat="1" ht="15" customHeight="1">
      <c r="A963" s="390"/>
      <c r="B963" s="390"/>
      <c r="C963" s="390"/>
      <c r="D963" s="393"/>
      <c r="E963" s="393"/>
      <c r="F963" s="393"/>
      <c r="G963" s="390"/>
      <c r="H963" s="390"/>
      <c r="I963" s="390"/>
      <c r="J963" s="390"/>
      <c r="K963" s="390"/>
      <c r="L963" s="390"/>
      <c r="M963" s="390"/>
      <c r="N963" s="390"/>
      <c r="O963" s="390"/>
      <c r="P963" s="390"/>
      <c r="Q963" s="390"/>
      <c r="R963" s="390"/>
      <c r="S963" s="390"/>
      <c r="T963" s="390"/>
      <c r="U963" s="390"/>
      <c r="V963" s="390"/>
      <c r="W963" s="390"/>
      <c r="X963" s="390"/>
      <c r="Y963" s="390"/>
      <c r="Z963" s="390"/>
    </row>
    <row r="964" spans="1:26" s="12" customFormat="1" ht="15" customHeight="1">
      <c r="A964" s="390"/>
      <c r="B964" s="390"/>
      <c r="C964" s="390"/>
      <c r="D964" s="393"/>
      <c r="E964" s="393"/>
      <c r="F964" s="393"/>
      <c r="G964" s="390"/>
      <c r="H964" s="390"/>
      <c r="I964" s="390"/>
      <c r="J964" s="390"/>
      <c r="K964" s="390"/>
      <c r="L964" s="390"/>
      <c r="M964" s="390"/>
      <c r="N964" s="390"/>
      <c r="O964" s="390"/>
      <c r="P964" s="390"/>
      <c r="Q964" s="390"/>
      <c r="R964" s="390"/>
      <c r="S964" s="390"/>
      <c r="T964" s="390"/>
      <c r="U964" s="390"/>
      <c r="V964" s="390"/>
      <c r="W964" s="390"/>
      <c r="X964" s="390"/>
      <c r="Y964" s="390"/>
      <c r="Z964" s="390"/>
    </row>
    <row r="965" spans="1:26" s="12" customFormat="1" ht="15" customHeight="1">
      <c r="A965" s="390"/>
      <c r="B965" s="390"/>
      <c r="C965" s="390"/>
      <c r="D965" s="393"/>
      <c r="E965" s="393"/>
      <c r="F965" s="393"/>
      <c r="G965" s="390"/>
      <c r="H965" s="390"/>
      <c r="I965" s="390"/>
      <c r="J965" s="390"/>
      <c r="K965" s="390"/>
      <c r="L965" s="390"/>
      <c r="M965" s="390"/>
      <c r="N965" s="390"/>
      <c r="O965" s="390"/>
      <c r="P965" s="390"/>
      <c r="Q965" s="390"/>
      <c r="R965" s="390"/>
      <c r="S965" s="390"/>
      <c r="T965" s="390"/>
      <c r="U965" s="390"/>
      <c r="V965" s="390"/>
      <c r="W965" s="390"/>
      <c r="X965" s="390"/>
      <c r="Y965" s="390"/>
      <c r="Z965" s="390"/>
    </row>
    <row r="966" spans="1:26" s="12" customFormat="1" ht="15" customHeight="1">
      <c r="A966" s="390"/>
      <c r="B966" s="390"/>
      <c r="C966" s="390"/>
      <c r="D966" s="393"/>
      <c r="E966" s="393"/>
      <c r="F966" s="393"/>
      <c r="G966" s="390"/>
      <c r="H966" s="390"/>
      <c r="I966" s="390"/>
      <c r="J966" s="390"/>
      <c r="K966" s="390"/>
      <c r="L966" s="390"/>
      <c r="M966" s="390"/>
      <c r="N966" s="390"/>
      <c r="O966" s="390"/>
      <c r="P966" s="390"/>
      <c r="Q966" s="390"/>
      <c r="R966" s="390"/>
      <c r="S966" s="390"/>
      <c r="T966" s="390"/>
      <c r="U966" s="390"/>
      <c r="V966" s="390"/>
      <c r="W966" s="390"/>
      <c r="X966" s="390"/>
      <c r="Y966" s="390"/>
      <c r="Z966" s="390"/>
    </row>
    <row r="967" spans="1:26" s="12" customFormat="1" ht="15" customHeight="1">
      <c r="A967" s="390"/>
      <c r="B967" s="390"/>
      <c r="C967" s="390"/>
      <c r="D967" s="393"/>
      <c r="E967" s="393"/>
      <c r="F967" s="393"/>
      <c r="G967" s="390"/>
      <c r="H967" s="390"/>
      <c r="I967" s="390"/>
      <c r="J967" s="390"/>
      <c r="K967" s="390"/>
      <c r="L967" s="390"/>
      <c r="M967" s="390"/>
      <c r="N967" s="390"/>
      <c r="O967" s="390"/>
      <c r="P967" s="390"/>
      <c r="Q967" s="390"/>
      <c r="R967" s="390"/>
      <c r="S967" s="390"/>
      <c r="T967" s="390"/>
      <c r="U967" s="390"/>
      <c r="V967" s="390"/>
      <c r="W967" s="390"/>
      <c r="X967" s="390"/>
      <c r="Y967" s="390"/>
      <c r="Z967" s="390"/>
    </row>
    <row r="968" spans="1:26" s="12" customFormat="1" ht="15" customHeight="1">
      <c r="A968" s="390"/>
      <c r="B968" s="390"/>
      <c r="C968" s="390"/>
      <c r="D968" s="393"/>
      <c r="E968" s="393"/>
      <c r="F968" s="393"/>
      <c r="G968" s="390"/>
      <c r="H968" s="390"/>
      <c r="I968" s="390"/>
      <c r="J968" s="390"/>
      <c r="K968" s="390"/>
      <c r="L968" s="390"/>
      <c r="M968" s="390"/>
      <c r="N968" s="390"/>
      <c r="O968" s="390"/>
      <c r="P968" s="390"/>
      <c r="Q968" s="390"/>
      <c r="R968" s="390"/>
      <c r="S968" s="390"/>
      <c r="T968" s="390"/>
      <c r="U968" s="390"/>
      <c r="V968" s="390"/>
      <c r="W968" s="390"/>
      <c r="X968" s="390"/>
      <c r="Y968" s="390"/>
      <c r="Z968" s="390"/>
    </row>
    <row r="969" spans="1:26" s="12" customFormat="1" ht="15" customHeight="1">
      <c r="A969" s="390"/>
      <c r="B969" s="390"/>
      <c r="C969" s="390"/>
      <c r="D969" s="393"/>
      <c r="E969" s="393"/>
      <c r="F969" s="393"/>
      <c r="G969" s="390"/>
      <c r="H969" s="390"/>
      <c r="I969" s="390"/>
      <c r="J969" s="390"/>
      <c r="K969" s="390"/>
      <c r="L969" s="390"/>
      <c r="M969" s="390"/>
      <c r="N969" s="390"/>
      <c r="O969" s="390"/>
      <c r="P969" s="390"/>
      <c r="Q969" s="390"/>
      <c r="R969" s="390"/>
      <c r="S969" s="390"/>
      <c r="T969" s="390"/>
      <c r="U969" s="390"/>
      <c r="V969" s="390"/>
      <c r="W969" s="390"/>
      <c r="X969" s="390"/>
      <c r="Y969" s="390"/>
      <c r="Z969" s="390"/>
    </row>
    <row r="970" spans="1:26" s="12" customFormat="1" ht="15" customHeight="1">
      <c r="A970" s="390"/>
      <c r="B970" s="390"/>
      <c r="C970" s="390"/>
      <c r="D970" s="393"/>
      <c r="E970" s="393"/>
      <c r="F970" s="393"/>
      <c r="G970" s="390"/>
      <c r="H970" s="390"/>
      <c r="I970" s="390"/>
      <c r="J970" s="390"/>
      <c r="K970" s="390"/>
      <c r="L970" s="390"/>
      <c r="M970" s="390"/>
      <c r="N970" s="390"/>
      <c r="O970" s="390"/>
      <c r="P970" s="390"/>
      <c r="Q970" s="390"/>
      <c r="R970" s="390"/>
      <c r="S970" s="390"/>
      <c r="T970" s="390"/>
      <c r="U970" s="390"/>
      <c r="V970" s="390"/>
      <c r="W970" s="390"/>
      <c r="X970" s="390"/>
      <c r="Y970" s="390"/>
      <c r="Z970" s="390"/>
    </row>
    <row r="971" spans="1:26" s="12" customFormat="1" ht="15" customHeight="1">
      <c r="A971" s="390"/>
      <c r="B971" s="390"/>
      <c r="C971" s="390"/>
      <c r="D971" s="393"/>
      <c r="E971" s="393"/>
      <c r="F971" s="393"/>
      <c r="G971" s="390"/>
      <c r="H971" s="390"/>
      <c r="I971" s="390"/>
      <c r="J971" s="390"/>
      <c r="K971" s="390"/>
      <c r="L971" s="390"/>
      <c r="M971" s="390"/>
      <c r="N971" s="390"/>
      <c r="O971" s="390"/>
      <c r="P971" s="390"/>
      <c r="Q971" s="390"/>
      <c r="R971" s="390"/>
      <c r="S971" s="390"/>
      <c r="T971" s="390"/>
      <c r="U971" s="390"/>
      <c r="V971" s="390"/>
      <c r="W971" s="390"/>
      <c r="X971" s="390"/>
      <c r="Y971" s="390"/>
      <c r="Z971" s="390"/>
    </row>
    <row r="972" spans="1:26" s="12" customFormat="1" ht="15" customHeight="1">
      <c r="A972" s="390"/>
      <c r="B972" s="390"/>
      <c r="C972" s="390"/>
      <c r="D972" s="393"/>
      <c r="E972" s="393"/>
      <c r="F972" s="393"/>
      <c r="G972" s="390"/>
      <c r="H972" s="390"/>
      <c r="I972" s="390"/>
      <c r="J972" s="390"/>
      <c r="K972" s="390"/>
      <c r="L972" s="390"/>
      <c r="M972" s="390"/>
      <c r="N972" s="390"/>
      <c r="O972" s="390"/>
      <c r="P972" s="390"/>
      <c r="Q972" s="390"/>
      <c r="R972" s="390"/>
      <c r="S972" s="390"/>
      <c r="T972" s="390"/>
      <c r="U972" s="390"/>
      <c r="V972" s="390"/>
      <c r="W972" s="390"/>
      <c r="X972" s="390"/>
      <c r="Y972" s="390"/>
      <c r="Z972" s="390"/>
    </row>
    <row r="973" spans="1:26" s="12" customFormat="1" ht="15" customHeight="1">
      <c r="A973" s="390"/>
      <c r="B973" s="390"/>
      <c r="C973" s="390"/>
      <c r="D973" s="393"/>
      <c r="E973" s="393"/>
      <c r="F973" s="393"/>
      <c r="G973" s="390"/>
      <c r="H973" s="390"/>
      <c r="I973" s="390"/>
      <c r="J973" s="390"/>
      <c r="K973" s="390"/>
      <c r="L973" s="390"/>
      <c r="M973" s="390"/>
      <c r="N973" s="390"/>
      <c r="O973" s="390"/>
      <c r="P973" s="390"/>
      <c r="Q973" s="390"/>
      <c r="R973" s="390"/>
      <c r="S973" s="390"/>
      <c r="T973" s="390"/>
      <c r="U973" s="390"/>
      <c r="V973" s="390"/>
      <c r="W973" s="390"/>
      <c r="X973" s="390"/>
      <c r="Y973" s="390"/>
      <c r="Z973" s="390"/>
    </row>
    <row r="974" spans="1:26" s="12" customFormat="1" ht="15" customHeight="1">
      <c r="A974" s="390"/>
      <c r="B974" s="390"/>
      <c r="C974" s="390"/>
      <c r="D974" s="393"/>
      <c r="E974" s="393"/>
      <c r="F974" s="393"/>
      <c r="G974" s="390"/>
      <c r="H974" s="390"/>
      <c r="I974" s="390"/>
      <c r="J974" s="390"/>
      <c r="K974" s="390"/>
      <c r="L974" s="390"/>
      <c r="M974" s="390"/>
      <c r="N974" s="390"/>
      <c r="O974" s="390"/>
      <c r="P974" s="390"/>
      <c r="Q974" s="390"/>
      <c r="R974" s="390"/>
      <c r="S974" s="390"/>
      <c r="T974" s="390"/>
      <c r="U974" s="390"/>
      <c r="V974" s="390"/>
      <c r="W974" s="390"/>
      <c r="X974" s="390"/>
      <c r="Y974" s="390"/>
      <c r="Z974" s="390"/>
    </row>
    <row r="975" spans="1:26" s="12" customFormat="1" ht="15" customHeight="1">
      <c r="A975" s="390"/>
      <c r="B975" s="390"/>
      <c r="C975" s="390"/>
      <c r="D975" s="393"/>
      <c r="E975" s="393"/>
      <c r="F975" s="393"/>
      <c r="G975" s="390"/>
      <c r="H975" s="390"/>
      <c r="I975" s="390"/>
      <c r="J975" s="390"/>
      <c r="K975" s="390"/>
      <c r="L975" s="390"/>
      <c r="M975" s="390"/>
      <c r="N975" s="390"/>
      <c r="O975" s="390"/>
      <c r="P975" s="390"/>
      <c r="Q975" s="390"/>
      <c r="R975" s="390"/>
      <c r="S975" s="390"/>
      <c r="T975" s="390"/>
      <c r="U975" s="390"/>
      <c r="V975" s="390"/>
      <c r="W975" s="390"/>
      <c r="X975" s="390"/>
      <c r="Y975" s="390"/>
      <c r="Z975" s="390"/>
    </row>
    <row r="976" spans="1:26" s="12" customFormat="1" ht="15" customHeight="1">
      <c r="A976" s="390"/>
      <c r="B976" s="390"/>
      <c r="C976" s="390"/>
      <c r="D976" s="393"/>
      <c r="E976" s="393"/>
      <c r="F976" s="393"/>
      <c r="G976" s="390"/>
      <c r="H976" s="390"/>
      <c r="I976" s="390"/>
      <c r="J976" s="390"/>
      <c r="K976" s="390"/>
      <c r="L976" s="390"/>
      <c r="M976" s="390"/>
      <c r="N976" s="390"/>
      <c r="O976" s="390"/>
      <c r="P976" s="390"/>
      <c r="Q976" s="390"/>
      <c r="R976" s="390"/>
      <c r="S976" s="390"/>
      <c r="T976" s="390"/>
      <c r="U976" s="390"/>
      <c r="V976" s="390"/>
      <c r="W976" s="390"/>
      <c r="X976" s="390"/>
      <c r="Y976" s="390"/>
      <c r="Z976" s="390"/>
    </row>
    <row r="977" spans="1:26" s="12" customFormat="1" ht="15" customHeight="1">
      <c r="A977" s="390"/>
      <c r="B977" s="390"/>
      <c r="C977" s="390"/>
      <c r="D977" s="393"/>
      <c r="E977" s="393"/>
      <c r="F977" s="393"/>
      <c r="G977" s="390"/>
      <c r="H977" s="390"/>
      <c r="I977" s="390"/>
      <c r="J977" s="390"/>
      <c r="K977" s="390"/>
      <c r="L977" s="390"/>
      <c r="M977" s="390"/>
      <c r="N977" s="390"/>
      <c r="O977" s="390"/>
      <c r="P977" s="390"/>
      <c r="Q977" s="390"/>
      <c r="R977" s="390"/>
      <c r="S977" s="390"/>
      <c r="T977" s="390"/>
      <c r="U977" s="390"/>
      <c r="V977" s="390"/>
      <c r="W977" s="390"/>
      <c r="X977" s="390"/>
      <c r="Y977" s="390"/>
      <c r="Z977" s="390"/>
    </row>
    <row r="978" spans="1:26" s="12" customFormat="1" ht="15" customHeight="1">
      <c r="A978" s="390"/>
      <c r="B978" s="390"/>
      <c r="C978" s="390"/>
      <c r="D978" s="393"/>
      <c r="E978" s="393"/>
      <c r="F978" s="393"/>
      <c r="G978" s="390"/>
      <c r="H978" s="390"/>
      <c r="I978" s="390"/>
      <c r="J978" s="390"/>
      <c r="K978" s="390"/>
      <c r="L978" s="390"/>
      <c r="M978" s="390"/>
      <c r="N978" s="390"/>
      <c r="O978" s="390"/>
      <c r="P978" s="390"/>
      <c r="Q978" s="390"/>
      <c r="R978" s="390"/>
      <c r="S978" s="390"/>
      <c r="T978" s="390"/>
      <c r="U978" s="390"/>
      <c r="V978" s="390"/>
      <c r="W978" s="390"/>
      <c r="X978" s="390"/>
      <c r="Y978" s="390"/>
      <c r="Z978" s="390"/>
    </row>
    <row r="979" spans="1:26" s="12" customFormat="1" ht="15" customHeight="1">
      <c r="A979" s="390"/>
      <c r="B979" s="390"/>
      <c r="C979" s="390"/>
      <c r="D979" s="393"/>
      <c r="E979" s="393"/>
      <c r="F979" s="393"/>
      <c r="G979" s="390"/>
      <c r="H979" s="390"/>
      <c r="I979" s="390"/>
      <c r="J979" s="390"/>
      <c r="K979" s="390"/>
      <c r="L979" s="390"/>
      <c r="M979" s="390"/>
      <c r="N979" s="390"/>
      <c r="O979" s="390"/>
      <c r="P979" s="390"/>
      <c r="Q979" s="390"/>
      <c r="R979" s="390"/>
      <c r="S979" s="390"/>
      <c r="T979" s="390"/>
      <c r="U979" s="390"/>
      <c r="V979" s="390"/>
      <c r="W979" s="390"/>
      <c r="X979" s="390"/>
      <c r="Y979" s="390"/>
      <c r="Z979" s="390"/>
    </row>
    <row r="980" spans="1:26" s="12" customFormat="1" ht="15" customHeight="1">
      <c r="A980" s="390"/>
      <c r="B980" s="390"/>
      <c r="C980" s="390"/>
      <c r="D980" s="393"/>
      <c r="E980" s="393"/>
      <c r="F980" s="393"/>
      <c r="G980" s="390"/>
      <c r="H980" s="390"/>
      <c r="I980" s="390"/>
      <c r="J980" s="390"/>
      <c r="K980" s="390"/>
      <c r="L980" s="390"/>
      <c r="M980" s="390"/>
      <c r="N980" s="390"/>
      <c r="O980" s="390"/>
      <c r="P980" s="390"/>
      <c r="Q980" s="390"/>
      <c r="R980" s="390"/>
      <c r="S980" s="390"/>
      <c r="T980" s="390"/>
      <c r="U980" s="390"/>
      <c r="V980" s="390"/>
      <c r="W980" s="390"/>
      <c r="X980" s="390"/>
      <c r="Y980" s="390"/>
      <c r="Z980" s="390"/>
    </row>
    <row r="981" spans="1:26" s="12" customFormat="1" ht="15" customHeight="1">
      <c r="A981" s="390"/>
      <c r="B981" s="390"/>
      <c r="C981" s="390"/>
      <c r="D981" s="393"/>
      <c r="E981" s="393"/>
      <c r="F981" s="393"/>
      <c r="G981" s="390"/>
      <c r="H981" s="390"/>
      <c r="I981" s="390"/>
      <c r="J981" s="390"/>
      <c r="K981" s="390"/>
      <c r="L981" s="390"/>
      <c r="M981" s="390"/>
      <c r="N981" s="390"/>
      <c r="O981" s="390"/>
      <c r="P981" s="390"/>
      <c r="Q981" s="390"/>
      <c r="R981" s="390"/>
      <c r="S981" s="390"/>
      <c r="T981" s="390"/>
      <c r="U981" s="390"/>
      <c r="V981" s="390"/>
      <c r="W981" s="390"/>
      <c r="X981" s="390"/>
      <c r="Y981" s="390"/>
      <c r="Z981" s="390"/>
    </row>
    <row r="982" spans="1:26" s="12" customFormat="1" ht="15" customHeight="1">
      <c r="A982" s="390"/>
      <c r="B982" s="390"/>
      <c r="C982" s="390"/>
      <c r="D982" s="393"/>
      <c r="E982" s="393"/>
      <c r="F982" s="393"/>
      <c r="G982" s="390"/>
      <c r="H982" s="390"/>
      <c r="I982" s="390"/>
      <c r="J982" s="390"/>
      <c r="K982" s="390"/>
      <c r="L982" s="390"/>
      <c r="M982" s="390"/>
      <c r="N982" s="390"/>
      <c r="O982" s="390"/>
      <c r="P982" s="390"/>
      <c r="Q982" s="390"/>
      <c r="R982" s="390"/>
      <c r="S982" s="390"/>
      <c r="T982" s="390"/>
      <c r="U982" s="390"/>
      <c r="V982" s="390"/>
      <c r="W982" s="390"/>
      <c r="X982" s="390"/>
      <c r="Y982" s="390"/>
      <c r="Z982" s="390"/>
    </row>
    <row r="983" spans="1:26" s="12" customFormat="1" ht="15" customHeight="1">
      <c r="A983" s="390"/>
      <c r="B983" s="390"/>
      <c r="C983" s="390"/>
      <c r="D983" s="393"/>
      <c r="E983" s="393"/>
      <c r="F983" s="393"/>
      <c r="G983" s="390"/>
      <c r="H983" s="390"/>
      <c r="I983" s="390"/>
      <c r="J983" s="390"/>
      <c r="K983" s="390"/>
      <c r="L983" s="390"/>
      <c r="M983" s="390"/>
      <c r="N983" s="390"/>
      <c r="O983" s="390"/>
      <c r="P983" s="390"/>
      <c r="Q983" s="390"/>
      <c r="R983" s="390"/>
      <c r="S983" s="390"/>
      <c r="T983" s="390"/>
      <c r="U983" s="390"/>
      <c r="V983" s="390"/>
      <c r="W983" s="390"/>
      <c r="X983" s="390"/>
      <c r="Y983" s="390"/>
      <c r="Z983" s="390"/>
    </row>
    <row r="984" spans="1:26" s="12" customFormat="1" ht="15" customHeight="1">
      <c r="A984" s="390"/>
      <c r="B984" s="390"/>
      <c r="C984" s="390"/>
      <c r="D984" s="393"/>
      <c r="E984" s="393"/>
      <c r="F984" s="393"/>
      <c r="G984" s="390"/>
      <c r="H984" s="390"/>
      <c r="I984" s="390"/>
      <c r="J984" s="390"/>
      <c r="K984" s="390"/>
      <c r="L984" s="390"/>
      <c r="M984" s="390"/>
      <c r="N984" s="390"/>
      <c r="O984" s="390"/>
      <c r="P984" s="390"/>
      <c r="Q984" s="390"/>
      <c r="R984" s="390"/>
      <c r="S984" s="390"/>
      <c r="T984" s="390"/>
      <c r="U984" s="390"/>
      <c r="V984" s="390"/>
      <c r="W984" s="390"/>
      <c r="X984" s="390"/>
      <c r="Y984" s="390"/>
      <c r="Z984" s="390"/>
    </row>
    <row r="985" spans="1:26" s="12" customFormat="1" ht="15" customHeight="1">
      <c r="A985" s="390"/>
      <c r="B985" s="390"/>
      <c r="C985" s="390"/>
      <c r="D985" s="393"/>
      <c r="E985" s="393"/>
      <c r="F985" s="393"/>
      <c r="G985" s="390"/>
      <c r="H985" s="390"/>
      <c r="I985" s="390"/>
      <c r="J985" s="390"/>
      <c r="K985" s="390"/>
      <c r="L985" s="390"/>
      <c r="M985" s="390"/>
      <c r="N985" s="390"/>
      <c r="O985" s="390"/>
      <c r="P985" s="390"/>
      <c r="Q985" s="390"/>
      <c r="R985" s="390"/>
      <c r="S985" s="390"/>
      <c r="T985" s="390"/>
      <c r="U985" s="390"/>
      <c r="V985" s="390"/>
      <c r="W985" s="390"/>
      <c r="X985" s="390"/>
      <c r="Y985" s="390"/>
      <c r="Z985" s="390"/>
    </row>
    <row r="986" spans="1:26" s="12" customFormat="1" ht="15" customHeight="1">
      <c r="A986" s="390"/>
      <c r="B986" s="390"/>
      <c r="C986" s="390"/>
      <c r="D986" s="393"/>
      <c r="E986" s="393"/>
      <c r="F986" s="393"/>
      <c r="G986" s="390"/>
      <c r="H986" s="390"/>
      <c r="I986" s="390"/>
      <c r="J986" s="390"/>
      <c r="K986" s="390"/>
      <c r="L986" s="390"/>
      <c r="M986" s="390"/>
      <c r="N986" s="390"/>
      <c r="O986" s="390"/>
      <c r="P986" s="390"/>
      <c r="Q986" s="390"/>
      <c r="R986" s="390"/>
      <c r="S986" s="390"/>
      <c r="T986" s="390"/>
      <c r="U986" s="390"/>
      <c r="V986" s="390"/>
      <c r="W986" s="390"/>
      <c r="X986" s="390"/>
      <c r="Y986" s="390"/>
      <c r="Z986" s="390"/>
    </row>
    <row r="987" spans="1:26" s="12" customFormat="1" ht="15" customHeight="1">
      <c r="A987" s="390"/>
      <c r="B987" s="390"/>
      <c r="C987" s="390"/>
      <c r="D987" s="393"/>
      <c r="E987" s="393"/>
      <c r="F987" s="393"/>
      <c r="G987" s="390"/>
      <c r="H987" s="390"/>
      <c r="I987" s="390"/>
      <c r="J987" s="390"/>
      <c r="K987" s="390"/>
      <c r="L987" s="390"/>
      <c r="M987" s="390"/>
      <c r="N987" s="390"/>
      <c r="O987" s="390"/>
      <c r="P987" s="390"/>
      <c r="Q987" s="390"/>
      <c r="R987" s="390"/>
      <c r="S987" s="390"/>
      <c r="T987" s="390"/>
      <c r="U987" s="390"/>
      <c r="V987" s="390"/>
      <c r="W987" s="390"/>
      <c r="X987" s="390"/>
      <c r="Y987" s="390"/>
      <c r="Z987" s="390"/>
    </row>
    <row r="988" spans="1:26" s="12" customFormat="1" ht="15" customHeight="1">
      <c r="A988" s="390"/>
      <c r="B988" s="390"/>
      <c r="C988" s="390"/>
      <c r="D988" s="393"/>
      <c r="E988" s="393"/>
      <c r="F988" s="393"/>
      <c r="G988" s="390"/>
      <c r="H988" s="390"/>
      <c r="I988" s="390"/>
      <c r="J988" s="390"/>
      <c r="K988" s="390"/>
      <c r="L988" s="390"/>
      <c r="M988" s="390"/>
      <c r="N988" s="390"/>
      <c r="O988" s="390"/>
      <c r="P988" s="390"/>
      <c r="Q988" s="390"/>
      <c r="R988" s="390"/>
      <c r="S988" s="390"/>
      <c r="T988" s="390"/>
      <c r="U988" s="390"/>
      <c r="V988" s="390"/>
      <c r="W988" s="390"/>
      <c r="X988" s="390"/>
      <c r="Y988" s="390"/>
      <c r="Z988" s="390"/>
    </row>
    <row r="989" spans="1:26" s="12" customFormat="1" ht="15" customHeight="1">
      <c r="A989" s="390"/>
      <c r="B989" s="390"/>
      <c r="C989" s="390"/>
      <c r="D989" s="393"/>
      <c r="E989" s="393"/>
      <c r="F989" s="393"/>
      <c r="G989" s="390"/>
      <c r="H989" s="390"/>
      <c r="I989" s="390"/>
      <c r="J989" s="390"/>
      <c r="K989" s="390"/>
      <c r="L989" s="390"/>
      <c r="M989" s="390"/>
      <c r="N989" s="390"/>
      <c r="O989" s="390"/>
      <c r="P989" s="390"/>
      <c r="Q989" s="390"/>
      <c r="R989" s="390"/>
      <c r="S989" s="390"/>
      <c r="T989" s="390"/>
      <c r="U989" s="390"/>
      <c r="V989" s="390"/>
      <c r="W989" s="390"/>
      <c r="X989" s="390"/>
      <c r="Y989" s="390"/>
      <c r="Z989" s="390"/>
    </row>
    <row r="990" spans="1:26" s="12" customFormat="1" ht="15" customHeight="1">
      <c r="A990" s="390"/>
      <c r="B990" s="390"/>
      <c r="C990" s="390"/>
      <c r="D990" s="393"/>
      <c r="E990" s="393"/>
      <c r="F990" s="393"/>
      <c r="G990" s="390"/>
      <c r="H990" s="390"/>
      <c r="I990" s="390"/>
      <c r="J990" s="390"/>
      <c r="K990" s="390"/>
      <c r="L990" s="390"/>
      <c r="M990" s="390"/>
      <c r="N990" s="390"/>
      <c r="O990" s="390"/>
      <c r="P990" s="390"/>
      <c r="Q990" s="390"/>
      <c r="R990" s="390"/>
      <c r="S990" s="390"/>
      <c r="T990" s="390"/>
      <c r="U990" s="390"/>
      <c r="V990" s="390"/>
      <c r="W990" s="390"/>
      <c r="X990" s="390"/>
      <c r="Y990" s="390"/>
      <c r="Z990" s="390"/>
    </row>
    <row r="991" spans="1:26" s="12" customFormat="1" ht="15" customHeight="1">
      <c r="A991" s="390"/>
      <c r="B991" s="390"/>
      <c r="C991" s="390"/>
      <c r="D991" s="393"/>
      <c r="E991" s="393"/>
      <c r="F991" s="393"/>
      <c r="G991" s="390"/>
      <c r="H991" s="390"/>
      <c r="I991" s="390"/>
      <c r="J991" s="390"/>
      <c r="K991" s="390"/>
      <c r="L991" s="390"/>
      <c r="M991" s="390"/>
      <c r="N991" s="390"/>
      <c r="O991" s="390"/>
      <c r="P991" s="390"/>
      <c r="Q991" s="390"/>
      <c r="R991" s="390"/>
      <c r="S991" s="390"/>
      <c r="T991" s="390"/>
      <c r="U991" s="390"/>
      <c r="V991" s="390"/>
      <c r="W991" s="390"/>
      <c r="X991" s="390"/>
      <c r="Y991" s="390"/>
      <c r="Z991" s="390"/>
    </row>
    <row r="992" spans="1:26" s="12" customFormat="1" ht="15" customHeight="1">
      <c r="A992" s="390"/>
      <c r="B992" s="390"/>
      <c r="C992" s="390"/>
      <c r="D992" s="393"/>
      <c r="E992" s="393"/>
      <c r="F992" s="393"/>
      <c r="G992" s="390"/>
      <c r="H992" s="390"/>
      <c r="I992" s="390"/>
      <c r="J992" s="390"/>
      <c r="K992" s="390"/>
      <c r="L992" s="390"/>
      <c r="M992" s="390"/>
      <c r="N992" s="390"/>
      <c r="O992" s="390"/>
      <c r="P992" s="390"/>
      <c r="Q992" s="390"/>
      <c r="R992" s="390"/>
      <c r="S992" s="390"/>
      <c r="T992" s="390"/>
      <c r="U992" s="390"/>
      <c r="V992" s="390"/>
      <c r="W992" s="390"/>
      <c r="X992" s="390"/>
      <c r="Y992" s="390"/>
      <c r="Z992" s="390"/>
    </row>
    <row r="993" spans="1:26" s="12" customFormat="1" ht="15" customHeight="1">
      <c r="A993" s="390"/>
      <c r="B993" s="390"/>
      <c r="C993" s="390"/>
      <c r="D993" s="393"/>
      <c r="E993" s="393"/>
      <c r="F993" s="393"/>
      <c r="G993" s="390"/>
      <c r="H993" s="390"/>
      <c r="I993" s="390"/>
      <c r="J993" s="390"/>
      <c r="K993" s="390"/>
      <c r="L993" s="390"/>
      <c r="M993" s="390"/>
      <c r="N993" s="390"/>
      <c r="O993" s="390"/>
      <c r="P993" s="390"/>
      <c r="Q993" s="390"/>
      <c r="R993" s="390"/>
      <c r="S993" s="390"/>
      <c r="T993" s="390"/>
      <c r="U993" s="390"/>
      <c r="V993" s="390"/>
      <c r="W993" s="390"/>
      <c r="X993" s="390"/>
      <c r="Y993" s="390"/>
      <c r="Z993" s="390"/>
    </row>
    <row r="994" spans="1:26" s="12" customFormat="1" ht="15" customHeight="1">
      <c r="A994" s="390"/>
      <c r="B994" s="390"/>
      <c r="C994" s="390"/>
      <c r="D994" s="393"/>
      <c r="E994" s="393"/>
      <c r="F994" s="393"/>
      <c r="G994" s="390"/>
      <c r="H994" s="390"/>
      <c r="I994" s="390"/>
      <c r="J994" s="390"/>
      <c r="K994" s="390"/>
      <c r="L994" s="390"/>
      <c r="M994" s="390"/>
      <c r="N994" s="390"/>
      <c r="O994" s="390"/>
      <c r="P994" s="390"/>
      <c r="Q994" s="390"/>
      <c r="R994" s="390"/>
      <c r="S994" s="390"/>
      <c r="T994" s="390"/>
      <c r="U994" s="390"/>
      <c r="V994" s="390"/>
      <c r="W994" s="390"/>
      <c r="X994" s="390"/>
      <c r="Y994" s="390"/>
      <c r="Z994" s="390"/>
    </row>
    <row r="995" spans="1:26" s="12" customFormat="1" ht="15" customHeight="1">
      <c r="A995" s="390"/>
      <c r="B995" s="390"/>
      <c r="C995" s="390"/>
      <c r="D995" s="393"/>
      <c r="E995" s="393"/>
      <c r="F995" s="393"/>
      <c r="G995" s="390"/>
      <c r="H995" s="390"/>
      <c r="I995" s="390"/>
      <c r="J995" s="390"/>
      <c r="K995" s="390"/>
      <c r="L995" s="390"/>
      <c r="M995" s="390"/>
      <c r="N995" s="390"/>
      <c r="O995" s="390"/>
      <c r="P995" s="390"/>
      <c r="Q995" s="390"/>
      <c r="R995" s="390"/>
      <c r="S995" s="390"/>
      <c r="T995" s="390"/>
      <c r="U995" s="390"/>
      <c r="V995" s="390"/>
      <c r="W995" s="390"/>
      <c r="X995" s="390"/>
      <c r="Y995" s="390"/>
      <c r="Z995" s="390"/>
    </row>
    <row r="996" spans="1:26" s="12" customFormat="1" ht="15" customHeight="1">
      <c r="A996" s="390"/>
      <c r="B996" s="390"/>
      <c r="C996" s="390"/>
      <c r="D996" s="393"/>
      <c r="E996" s="393"/>
      <c r="F996" s="393"/>
      <c r="G996" s="390"/>
      <c r="H996" s="390"/>
      <c r="I996" s="390"/>
      <c r="J996" s="390"/>
      <c r="K996" s="390"/>
      <c r="L996" s="390"/>
      <c r="M996" s="390"/>
      <c r="N996" s="390"/>
      <c r="O996" s="390"/>
      <c r="P996" s="390"/>
      <c r="Q996" s="390"/>
      <c r="R996" s="390"/>
      <c r="S996" s="390"/>
      <c r="T996" s="390"/>
      <c r="U996" s="390"/>
      <c r="V996" s="390"/>
      <c r="W996" s="390"/>
      <c r="X996" s="390"/>
      <c r="Y996" s="390"/>
      <c r="Z996" s="390"/>
    </row>
    <row r="997" spans="1:26" ht="15" customHeight="1">
      <c r="A997" s="390"/>
      <c r="B997" s="390"/>
      <c r="C997" s="390"/>
      <c r="D997" s="393"/>
      <c r="E997" s="393"/>
      <c r="F997" s="393"/>
      <c r="G997" s="390"/>
      <c r="H997" s="390"/>
      <c r="I997" s="390"/>
      <c r="J997" s="390"/>
      <c r="K997" s="390"/>
      <c r="L997" s="390"/>
      <c r="M997" s="390"/>
      <c r="N997" s="390"/>
      <c r="O997" s="390"/>
      <c r="P997" s="390"/>
      <c r="Q997" s="390"/>
      <c r="R997" s="390"/>
      <c r="S997" s="390"/>
      <c r="T997" s="390"/>
      <c r="U997" s="390"/>
      <c r="V997" s="390"/>
      <c r="W997" s="390"/>
      <c r="X997" s="390"/>
      <c r="Y997" s="390"/>
      <c r="Z997" s="390"/>
    </row>
    <row r="998" spans="1:26" ht="15" customHeight="1">
      <c r="A998" s="390"/>
      <c r="B998" s="390"/>
      <c r="C998" s="390"/>
      <c r="D998" s="393"/>
      <c r="E998" s="393"/>
      <c r="F998" s="393"/>
      <c r="G998" s="390"/>
      <c r="H998" s="390"/>
      <c r="I998" s="390"/>
      <c r="J998" s="390"/>
      <c r="K998" s="390"/>
      <c r="L998" s="390"/>
      <c r="M998" s="390"/>
      <c r="N998" s="390"/>
      <c r="O998" s="390"/>
      <c r="P998" s="390"/>
      <c r="Q998" s="390"/>
      <c r="R998" s="390"/>
      <c r="S998" s="390"/>
      <c r="T998" s="390"/>
      <c r="U998" s="390"/>
      <c r="V998" s="390"/>
      <c r="W998" s="390"/>
      <c r="X998" s="390"/>
      <c r="Y998" s="390"/>
      <c r="Z998" s="390"/>
    </row>
  </sheetData>
  <sheetProtection algorithmName="SHA-512" hashValue="Vdk+xguVnhqPZ9DxWfKpP88R+mVjxRxeDOJAbNwHXGkWBEs7G7Cl4WxlBsCSJYmQrjYZxGrsCFX/uD8esUvSRw==" saltValue="g+BwKNjkiFVaJYnKvM/s8A==" spinCount="100000" sheet="1" objects="1" scenarios="1" sort="0" autoFilter="0" pivotTables="0"/>
  <mergeCells count="18">
    <mergeCell ref="B78:H82"/>
    <mergeCell ref="B46:J46"/>
    <mergeCell ref="B101:J101"/>
    <mergeCell ref="B60:H64"/>
    <mergeCell ref="B95:B96"/>
    <mergeCell ref="B97:B98"/>
    <mergeCell ref="B99:B100"/>
    <mergeCell ref="B91:B92"/>
    <mergeCell ref="B93:B94"/>
    <mergeCell ref="H12:H24"/>
    <mergeCell ref="I12:I24"/>
    <mergeCell ref="B25:J25"/>
    <mergeCell ref="D12:D24"/>
    <mergeCell ref="C12:C24"/>
    <mergeCell ref="E12:E24"/>
    <mergeCell ref="F12:F24"/>
    <mergeCell ref="G12:G24"/>
    <mergeCell ref="J12:J24"/>
  </mergeCells>
  <hyperlinks>
    <hyperlink ref="B4" location="'Cover Page &amp; Directory'!A1" display="Directory" xr:uid="{62EB089F-FC81-4CE2-8CD3-8DFD255F7749}"/>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54"/>
  <sheetViews>
    <sheetView showGridLines="0" zoomScale="70" zoomScaleNormal="70" workbookViewId="0">
      <selection activeCell="B4" sqref="B4:F4"/>
    </sheetView>
  </sheetViews>
  <sheetFormatPr defaultColWidth="12.625" defaultRowHeight="15" customHeight="1"/>
  <cols>
    <col min="1" max="1" width="7.625" customWidth="1"/>
    <col min="2" max="2" width="37.125" style="3" customWidth="1"/>
    <col min="3" max="3" width="18.375" style="11" customWidth="1"/>
    <col min="4" max="4" width="67.5" style="11" customWidth="1"/>
    <col min="5" max="5" width="38.125" style="3" customWidth="1"/>
    <col min="6" max="6" width="37.625" style="11" bestFit="1" customWidth="1"/>
    <col min="7" max="7" width="25.875" style="4" customWidth="1"/>
    <col min="8" max="8" width="20.125" customWidth="1"/>
    <col min="9" max="25" width="7.625" customWidth="1"/>
  </cols>
  <sheetData>
    <row r="1" spans="1:7" ht="49.35" customHeight="1">
      <c r="A1" s="478"/>
      <c r="B1" s="478"/>
      <c r="C1" s="478"/>
      <c r="D1" s="478"/>
      <c r="E1" s="478"/>
      <c r="F1" s="478"/>
    </row>
    <row r="2" spans="1:7" ht="23.1" customHeight="1">
      <c r="A2" s="103"/>
      <c r="B2" s="102" t="s">
        <v>13</v>
      </c>
      <c r="C2" s="479"/>
      <c r="D2" s="479"/>
      <c r="E2" s="479"/>
      <c r="F2" s="479"/>
    </row>
    <row r="3" spans="1:7" ht="10.35" customHeight="1">
      <c r="A3" s="37"/>
      <c r="B3" s="38"/>
      <c r="C3" s="39"/>
      <c r="D3" s="39"/>
      <c r="E3" s="39"/>
      <c r="F3" s="39"/>
    </row>
    <row r="4" spans="1:7" s="34" customFormat="1" ht="23.1" customHeight="1">
      <c r="A4" s="35"/>
      <c r="B4" s="480" t="s">
        <v>1</v>
      </c>
      <c r="C4" s="480"/>
      <c r="D4" s="480"/>
      <c r="E4" s="480"/>
      <c r="F4" s="480"/>
      <c r="G4" s="33"/>
    </row>
    <row r="5" spans="1:7" s="34" customFormat="1" ht="10.35" customHeight="1">
      <c r="A5" s="35"/>
      <c r="B5" s="40"/>
      <c r="C5" s="36"/>
      <c r="D5" s="36"/>
      <c r="E5" s="36"/>
      <c r="F5" s="36"/>
      <c r="G5" s="33"/>
    </row>
    <row r="6" spans="1:7" ht="20.100000000000001" customHeight="1">
      <c r="B6" s="477" t="s">
        <v>2</v>
      </c>
      <c r="C6" s="477"/>
      <c r="D6" s="477"/>
      <c r="E6" s="477"/>
      <c r="F6" s="477"/>
    </row>
    <row r="7" spans="1:7" ht="14.25" customHeight="1">
      <c r="B7" s="386"/>
      <c r="C7" s="387"/>
      <c r="D7" s="387"/>
      <c r="E7" s="387"/>
      <c r="F7" s="387"/>
    </row>
    <row r="8" spans="1:7" ht="30" customHeight="1">
      <c r="B8" s="111" t="s">
        <v>14</v>
      </c>
      <c r="C8" s="111" t="s">
        <v>15</v>
      </c>
      <c r="D8" s="111" t="s">
        <v>16</v>
      </c>
      <c r="E8" s="111" t="s">
        <v>17</v>
      </c>
      <c r="F8" s="111" t="s">
        <v>18</v>
      </c>
      <c r="G8" s="13"/>
    </row>
    <row r="9" spans="1:7" ht="14.25">
      <c r="B9" s="70" t="s">
        <v>4</v>
      </c>
      <c r="C9" s="70" t="s">
        <v>19</v>
      </c>
      <c r="D9" s="70" t="s">
        <v>20</v>
      </c>
      <c r="E9" s="70"/>
      <c r="F9" s="70" t="s">
        <v>21</v>
      </c>
      <c r="G9" s="13"/>
    </row>
    <row r="10" spans="1:7" ht="14.25">
      <c r="B10" s="70" t="s">
        <v>4</v>
      </c>
      <c r="C10" s="70" t="s">
        <v>22</v>
      </c>
      <c r="D10" s="70" t="s">
        <v>23</v>
      </c>
      <c r="E10" s="70"/>
      <c r="F10" s="70" t="s">
        <v>21</v>
      </c>
    </row>
    <row r="11" spans="1:7" ht="42.75">
      <c r="B11" s="70" t="s">
        <v>4</v>
      </c>
      <c r="C11" s="70" t="s">
        <v>24</v>
      </c>
      <c r="D11" s="70" t="s">
        <v>25</v>
      </c>
      <c r="E11" s="70" t="s">
        <v>26</v>
      </c>
      <c r="F11" s="70" t="s">
        <v>21</v>
      </c>
    </row>
    <row r="12" spans="1:7" ht="14.25">
      <c r="B12" s="70" t="s">
        <v>4</v>
      </c>
      <c r="C12" s="70" t="s">
        <v>27</v>
      </c>
      <c r="D12" s="70" t="s">
        <v>28</v>
      </c>
      <c r="E12" s="70"/>
      <c r="F12" s="70" t="s">
        <v>21</v>
      </c>
    </row>
    <row r="13" spans="1:7" ht="14.25">
      <c r="B13" s="70" t="s">
        <v>3</v>
      </c>
      <c r="C13" s="70" t="s">
        <v>29</v>
      </c>
      <c r="D13" s="70" t="s">
        <v>30</v>
      </c>
      <c r="E13" s="70" t="s">
        <v>31</v>
      </c>
      <c r="F13" s="70" t="s">
        <v>32</v>
      </c>
    </row>
    <row r="14" spans="1:7" ht="14.25">
      <c r="B14" s="70" t="s">
        <v>3</v>
      </c>
      <c r="C14" s="70" t="s">
        <v>33</v>
      </c>
      <c r="D14" s="70" t="s">
        <v>34</v>
      </c>
      <c r="E14" s="70" t="s">
        <v>35</v>
      </c>
      <c r="F14" s="70" t="s">
        <v>32</v>
      </c>
    </row>
    <row r="15" spans="1:7" ht="14.25">
      <c r="B15" s="70" t="s">
        <v>3</v>
      </c>
      <c r="C15" s="70" t="s">
        <v>36</v>
      </c>
      <c r="D15" s="70" t="s">
        <v>37</v>
      </c>
      <c r="E15" s="70" t="s">
        <v>35</v>
      </c>
      <c r="F15" s="70" t="s">
        <v>32</v>
      </c>
    </row>
    <row r="16" spans="1:7" ht="14.25">
      <c r="B16" s="70" t="s">
        <v>3</v>
      </c>
      <c r="C16" s="70" t="s">
        <v>38</v>
      </c>
      <c r="D16" s="70" t="s">
        <v>39</v>
      </c>
      <c r="E16" s="70" t="s">
        <v>35</v>
      </c>
      <c r="F16" s="70" t="s">
        <v>32</v>
      </c>
    </row>
    <row r="17" spans="2:6" ht="28.5">
      <c r="B17" s="70" t="s">
        <v>3</v>
      </c>
      <c r="C17" s="70" t="s">
        <v>40</v>
      </c>
      <c r="D17" s="70" t="s">
        <v>41</v>
      </c>
      <c r="E17" s="70" t="s">
        <v>42</v>
      </c>
      <c r="F17" s="70" t="s">
        <v>32</v>
      </c>
    </row>
    <row r="18" spans="2:6" ht="28.5">
      <c r="B18" s="70" t="s">
        <v>3</v>
      </c>
      <c r="C18" s="70" t="s">
        <v>43</v>
      </c>
      <c r="D18" s="70" t="s">
        <v>44</v>
      </c>
      <c r="E18" s="70" t="s">
        <v>42</v>
      </c>
      <c r="F18" s="70" t="s">
        <v>32</v>
      </c>
    </row>
    <row r="19" spans="2:6" ht="28.5">
      <c r="B19" s="70" t="s">
        <v>3</v>
      </c>
      <c r="C19" s="70" t="s">
        <v>45</v>
      </c>
      <c r="D19" s="70" t="s">
        <v>46</v>
      </c>
      <c r="E19" s="70" t="s">
        <v>42</v>
      </c>
      <c r="F19" s="70" t="s">
        <v>32</v>
      </c>
    </row>
    <row r="20" spans="2:6" ht="28.5">
      <c r="B20" s="70" t="s">
        <v>3</v>
      </c>
      <c r="C20" s="70" t="s">
        <v>47</v>
      </c>
      <c r="D20" s="70" t="s">
        <v>48</v>
      </c>
      <c r="E20" s="70" t="s">
        <v>49</v>
      </c>
      <c r="F20" s="70" t="s">
        <v>32</v>
      </c>
    </row>
    <row r="21" spans="2:6" ht="14.25">
      <c r="B21" s="70" t="s">
        <v>3</v>
      </c>
      <c r="C21" s="70" t="s">
        <v>50</v>
      </c>
      <c r="D21" s="70" t="s">
        <v>51</v>
      </c>
      <c r="E21" s="70" t="s">
        <v>52</v>
      </c>
      <c r="F21" s="70" t="s">
        <v>32</v>
      </c>
    </row>
    <row r="22" spans="2:6" ht="14.25">
      <c r="B22" s="70" t="s">
        <v>3</v>
      </c>
      <c r="C22" s="70" t="s">
        <v>53</v>
      </c>
      <c r="D22" s="70" t="s">
        <v>54</v>
      </c>
      <c r="E22" s="70" t="s">
        <v>52</v>
      </c>
      <c r="F22" s="70" t="s">
        <v>32</v>
      </c>
    </row>
    <row r="23" spans="2:6" ht="14.25">
      <c r="B23" s="70" t="s">
        <v>3</v>
      </c>
      <c r="C23" s="70" t="s">
        <v>55</v>
      </c>
      <c r="D23" s="70" t="s">
        <v>56</v>
      </c>
      <c r="E23" s="70"/>
      <c r="F23" s="70" t="s">
        <v>32</v>
      </c>
    </row>
    <row r="24" spans="2:6" ht="14.25">
      <c r="B24" s="70" t="s">
        <v>3</v>
      </c>
      <c r="C24" s="70" t="s">
        <v>57</v>
      </c>
      <c r="D24" s="70" t="s">
        <v>58</v>
      </c>
      <c r="E24" s="70" t="s">
        <v>31</v>
      </c>
      <c r="F24" s="70" t="s">
        <v>32</v>
      </c>
    </row>
    <row r="25" spans="2:6" ht="14.25">
      <c r="B25" s="70" t="s">
        <v>3</v>
      </c>
      <c r="C25" s="70" t="s">
        <v>59</v>
      </c>
      <c r="D25" s="70" t="s">
        <v>60</v>
      </c>
      <c r="E25" s="70" t="s">
        <v>61</v>
      </c>
      <c r="F25" s="70" t="s">
        <v>32</v>
      </c>
    </row>
    <row r="26" spans="2:6" ht="14.25">
      <c r="B26" s="70" t="s">
        <v>3</v>
      </c>
      <c r="C26" s="70" t="s">
        <v>62</v>
      </c>
      <c r="D26" s="70" t="s">
        <v>63</v>
      </c>
      <c r="E26" s="70" t="s">
        <v>64</v>
      </c>
      <c r="F26" s="70" t="s">
        <v>32</v>
      </c>
    </row>
    <row r="27" spans="2:6" ht="14.25">
      <c r="B27" s="70" t="s">
        <v>3</v>
      </c>
      <c r="C27" s="70" t="s">
        <v>65</v>
      </c>
      <c r="D27" s="70" t="s">
        <v>66</v>
      </c>
      <c r="E27" s="70" t="s">
        <v>64</v>
      </c>
      <c r="F27" s="70" t="s">
        <v>32</v>
      </c>
    </row>
    <row r="28" spans="2:6" ht="14.25">
      <c r="B28" s="70" t="s">
        <v>3</v>
      </c>
      <c r="C28" s="70" t="s">
        <v>67</v>
      </c>
      <c r="D28" s="70" t="s">
        <v>68</v>
      </c>
      <c r="E28" s="70" t="s">
        <v>64</v>
      </c>
      <c r="F28" s="70" t="s">
        <v>32</v>
      </c>
    </row>
    <row r="29" spans="2:6" ht="14.25">
      <c r="B29" s="70" t="s">
        <v>3</v>
      </c>
      <c r="C29" s="70" t="s">
        <v>69</v>
      </c>
      <c r="D29" s="70" t="s">
        <v>70</v>
      </c>
      <c r="E29" s="70"/>
      <c r="F29" s="70" t="s">
        <v>32</v>
      </c>
    </row>
    <row r="30" spans="2:6" ht="14.25">
      <c r="B30" s="70" t="s">
        <v>3</v>
      </c>
      <c r="C30" s="70" t="s">
        <v>71</v>
      </c>
      <c r="D30" s="70" t="s">
        <v>72</v>
      </c>
      <c r="E30" s="70" t="s">
        <v>73</v>
      </c>
      <c r="F30" s="70" t="s">
        <v>32</v>
      </c>
    </row>
    <row r="31" spans="2:6" ht="14.25">
      <c r="B31" s="70" t="s">
        <v>3</v>
      </c>
      <c r="C31" s="70" t="s">
        <v>74</v>
      </c>
      <c r="D31" s="70" t="s">
        <v>75</v>
      </c>
      <c r="E31" s="70"/>
      <c r="F31" s="70" t="s">
        <v>32</v>
      </c>
    </row>
    <row r="32" spans="2:6" ht="14.25">
      <c r="B32" s="70" t="s">
        <v>3</v>
      </c>
      <c r="C32" s="70" t="s">
        <v>76</v>
      </c>
      <c r="D32" s="70" t="s">
        <v>77</v>
      </c>
      <c r="E32" s="70"/>
      <c r="F32" s="70" t="s">
        <v>32</v>
      </c>
    </row>
    <row r="33" spans="2:6" ht="14.25">
      <c r="B33" s="70" t="s">
        <v>3</v>
      </c>
      <c r="C33" s="70" t="s">
        <v>78</v>
      </c>
      <c r="D33" s="70" t="s">
        <v>79</v>
      </c>
      <c r="E33" s="70"/>
      <c r="F33" s="70" t="s">
        <v>32</v>
      </c>
    </row>
    <row r="34" spans="2:6" ht="14.25">
      <c r="B34" s="70" t="s">
        <v>3</v>
      </c>
      <c r="C34" s="70" t="s">
        <v>80</v>
      </c>
      <c r="D34" s="70" t="s">
        <v>81</v>
      </c>
      <c r="E34" s="70"/>
      <c r="F34" s="70" t="s">
        <v>32</v>
      </c>
    </row>
    <row r="35" spans="2:6" ht="14.25">
      <c r="B35" s="70" t="s">
        <v>3</v>
      </c>
      <c r="C35" s="70" t="s">
        <v>82</v>
      </c>
      <c r="D35" s="70" t="s">
        <v>83</v>
      </c>
      <c r="E35" s="70"/>
      <c r="F35" s="70" t="s">
        <v>32</v>
      </c>
    </row>
    <row r="36" spans="2:6" ht="14.25">
      <c r="B36" s="70" t="s">
        <v>3</v>
      </c>
      <c r="C36" s="70" t="s">
        <v>84</v>
      </c>
      <c r="D36" s="70" t="s">
        <v>85</v>
      </c>
      <c r="E36" s="70"/>
      <c r="F36" s="70" t="s">
        <v>32</v>
      </c>
    </row>
    <row r="37" spans="2:6" ht="14.25">
      <c r="B37" s="70" t="s">
        <v>3</v>
      </c>
      <c r="C37" s="70" t="s">
        <v>86</v>
      </c>
      <c r="D37" s="70" t="s">
        <v>87</v>
      </c>
      <c r="E37" s="70"/>
      <c r="F37" s="70" t="s">
        <v>32</v>
      </c>
    </row>
    <row r="38" spans="2:6" ht="28.5">
      <c r="B38" s="70" t="s">
        <v>3</v>
      </c>
      <c r="C38" s="70" t="s">
        <v>88</v>
      </c>
      <c r="D38" s="70" t="s">
        <v>89</v>
      </c>
      <c r="E38" s="70" t="s">
        <v>90</v>
      </c>
      <c r="F38" s="70"/>
    </row>
    <row r="39" spans="2:6" ht="14.25">
      <c r="B39" s="70" t="s">
        <v>3</v>
      </c>
      <c r="C39" s="70" t="s">
        <v>91</v>
      </c>
      <c r="D39" s="70" t="s">
        <v>92</v>
      </c>
      <c r="E39" s="70" t="s">
        <v>93</v>
      </c>
      <c r="F39" s="70" t="s">
        <v>32</v>
      </c>
    </row>
    <row r="40" spans="2:6" ht="14.25">
      <c r="B40" s="70" t="s">
        <v>3</v>
      </c>
      <c r="C40" s="70" t="s">
        <v>94</v>
      </c>
      <c r="D40" s="70" t="s">
        <v>95</v>
      </c>
      <c r="E40" s="70"/>
      <c r="F40" s="70" t="s">
        <v>32</v>
      </c>
    </row>
    <row r="41" spans="2:6" ht="14.25" customHeight="1">
      <c r="B41" s="70" t="s">
        <v>3</v>
      </c>
      <c r="C41" s="70" t="s">
        <v>96</v>
      </c>
      <c r="D41" s="70" t="s">
        <v>97</v>
      </c>
      <c r="E41" s="70"/>
      <c r="F41" s="70" t="s">
        <v>32</v>
      </c>
    </row>
    <row r="42" spans="2:6" ht="14.25" customHeight="1">
      <c r="B42" s="70" t="s">
        <v>3</v>
      </c>
      <c r="C42" s="70" t="s">
        <v>98</v>
      </c>
      <c r="D42" s="70" t="s">
        <v>99</v>
      </c>
      <c r="E42" s="70"/>
      <c r="F42" s="70" t="s">
        <v>32</v>
      </c>
    </row>
    <row r="43" spans="2:6" ht="14.25">
      <c r="B43" s="70" t="s">
        <v>3</v>
      </c>
      <c r="C43" s="70" t="s">
        <v>100</v>
      </c>
      <c r="D43" s="70" t="s">
        <v>101</v>
      </c>
      <c r="E43" s="70" t="s">
        <v>102</v>
      </c>
      <c r="F43" s="70" t="s">
        <v>32</v>
      </c>
    </row>
    <row r="44" spans="2:6" ht="14.25">
      <c r="B44" s="70" t="s">
        <v>3</v>
      </c>
      <c r="C44" s="70" t="s">
        <v>103</v>
      </c>
      <c r="D44" s="70" t="s">
        <v>104</v>
      </c>
      <c r="E44" s="70"/>
      <c r="F44" s="70" t="s">
        <v>32</v>
      </c>
    </row>
    <row r="45" spans="2:6" ht="14.25">
      <c r="B45" s="70" t="s">
        <v>3</v>
      </c>
      <c r="C45" s="70" t="s">
        <v>105</v>
      </c>
      <c r="D45" s="70" t="s">
        <v>106</v>
      </c>
      <c r="E45" s="70"/>
      <c r="F45" s="70" t="s">
        <v>32</v>
      </c>
    </row>
    <row r="46" spans="2:6" ht="14.25">
      <c r="B46" s="70" t="s">
        <v>3</v>
      </c>
      <c r="C46" s="70" t="s">
        <v>107</v>
      </c>
      <c r="D46" s="70" t="s">
        <v>108</v>
      </c>
      <c r="E46" s="70"/>
      <c r="F46" s="70" t="s">
        <v>32</v>
      </c>
    </row>
    <row r="47" spans="2:6" ht="14.25">
      <c r="B47" s="70" t="s">
        <v>5</v>
      </c>
      <c r="C47" s="70" t="s">
        <v>109</v>
      </c>
      <c r="D47" s="70" t="s">
        <v>110</v>
      </c>
      <c r="E47" s="70"/>
      <c r="F47" s="70" t="s">
        <v>111</v>
      </c>
    </row>
    <row r="48" spans="2:6" ht="28.5">
      <c r="B48" s="70" t="s">
        <v>5</v>
      </c>
      <c r="C48" s="70" t="s">
        <v>112</v>
      </c>
      <c r="D48" s="70" t="s">
        <v>113</v>
      </c>
      <c r="E48" s="70" t="s">
        <v>114</v>
      </c>
      <c r="F48" s="70" t="s">
        <v>111</v>
      </c>
    </row>
    <row r="49" spans="2:6" ht="28.5">
      <c r="B49" s="70" t="s">
        <v>5</v>
      </c>
      <c r="C49" s="70" t="s">
        <v>115</v>
      </c>
      <c r="D49" s="98" t="s">
        <v>116</v>
      </c>
      <c r="E49" s="70" t="s">
        <v>117</v>
      </c>
      <c r="F49" s="70" t="s">
        <v>111</v>
      </c>
    </row>
    <row r="50" spans="2:6" ht="14.25">
      <c r="B50" s="70" t="s">
        <v>5</v>
      </c>
      <c r="C50" s="70" t="s">
        <v>118</v>
      </c>
      <c r="D50" s="98" t="s">
        <v>119</v>
      </c>
      <c r="E50" s="70" t="s">
        <v>120</v>
      </c>
      <c r="F50" s="70" t="s">
        <v>111</v>
      </c>
    </row>
    <row r="51" spans="2:6" ht="14.25">
      <c r="B51" s="70" t="s">
        <v>6</v>
      </c>
      <c r="C51" s="70" t="s">
        <v>121</v>
      </c>
      <c r="D51" s="98" t="s">
        <v>122</v>
      </c>
      <c r="E51" s="70" t="s">
        <v>123</v>
      </c>
      <c r="F51" s="70" t="s">
        <v>124</v>
      </c>
    </row>
    <row r="52" spans="2:6" ht="28.5">
      <c r="B52" s="70" t="s">
        <v>6</v>
      </c>
      <c r="C52" s="70" t="s">
        <v>125</v>
      </c>
      <c r="D52" s="98" t="s">
        <v>126</v>
      </c>
      <c r="E52" s="70" t="s">
        <v>127</v>
      </c>
      <c r="F52" s="70" t="s">
        <v>124</v>
      </c>
    </row>
    <row r="53" spans="2:6" ht="28.5">
      <c r="B53" s="70" t="s">
        <v>6</v>
      </c>
      <c r="C53" s="70" t="s">
        <v>128</v>
      </c>
      <c r="D53" s="98" t="s">
        <v>129</v>
      </c>
      <c r="E53" s="70" t="s">
        <v>130</v>
      </c>
      <c r="F53" s="70" t="s">
        <v>124</v>
      </c>
    </row>
    <row r="54" spans="2:6" ht="14.25">
      <c r="B54" s="70" t="s">
        <v>6</v>
      </c>
      <c r="C54" s="70" t="s">
        <v>131</v>
      </c>
      <c r="D54" s="98" t="s">
        <v>132</v>
      </c>
      <c r="E54" s="70" t="s">
        <v>133</v>
      </c>
      <c r="F54" s="70" t="s">
        <v>124</v>
      </c>
    </row>
    <row r="55" spans="2:6" ht="14.25">
      <c r="B55" s="70" t="s">
        <v>6</v>
      </c>
      <c r="C55" s="70" t="s">
        <v>134</v>
      </c>
      <c r="D55" s="98" t="s">
        <v>135</v>
      </c>
      <c r="E55" s="70"/>
      <c r="F55" s="70" t="s">
        <v>124</v>
      </c>
    </row>
    <row r="56" spans="2:6" ht="14.25">
      <c r="B56" s="70" t="s">
        <v>7</v>
      </c>
      <c r="C56" s="70" t="s">
        <v>136</v>
      </c>
      <c r="D56" s="98" t="s">
        <v>137</v>
      </c>
      <c r="E56" s="70" t="s">
        <v>138</v>
      </c>
      <c r="F56" s="70" t="s">
        <v>139</v>
      </c>
    </row>
    <row r="57" spans="2:6" ht="28.5">
      <c r="B57" s="70" t="s">
        <v>7</v>
      </c>
      <c r="C57" s="70" t="s">
        <v>140</v>
      </c>
      <c r="D57" s="98" t="s">
        <v>141</v>
      </c>
      <c r="E57" s="70" t="s">
        <v>142</v>
      </c>
      <c r="F57" s="70" t="s">
        <v>139</v>
      </c>
    </row>
    <row r="58" spans="2:6" ht="14.25">
      <c r="B58" s="70" t="s">
        <v>7</v>
      </c>
      <c r="C58" s="70" t="s">
        <v>143</v>
      </c>
      <c r="D58" s="70" t="s">
        <v>144</v>
      </c>
      <c r="E58" s="70" t="s">
        <v>138</v>
      </c>
      <c r="F58" s="70" t="s">
        <v>139</v>
      </c>
    </row>
    <row r="59" spans="2:6" ht="14.25">
      <c r="B59" s="70" t="s">
        <v>7</v>
      </c>
      <c r="C59" s="70" t="s">
        <v>145</v>
      </c>
      <c r="D59" s="70" t="s">
        <v>146</v>
      </c>
      <c r="E59" s="70" t="s">
        <v>138</v>
      </c>
      <c r="F59" s="70" t="s">
        <v>139</v>
      </c>
    </row>
    <row r="60" spans="2:6" ht="14.25">
      <c r="B60" s="70" t="s">
        <v>7</v>
      </c>
      <c r="C60" s="70" t="s">
        <v>147</v>
      </c>
      <c r="D60" s="70" t="s">
        <v>148</v>
      </c>
      <c r="E60" s="70"/>
      <c r="F60" s="70" t="s">
        <v>139</v>
      </c>
    </row>
    <row r="61" spans="2:6" ht="14.25">
      <c r="B61" s="70" t="s">
        <v>7</v>
      </c>
      <c r="C61" s="70" t="s">
        <v>149</v>
      </c>
      <c r="D61" s="70" t="s">
        <v>150</v>
      </c>
      <c r="E61" s="70"/>
      <c r="F61" s="70" t="s">
        <v>139</v>
      </c>
    </row>
    <row r="62" spans="2:6" ht="14.25">
      <c r="B62" s="70" t="s">
        <v>7</v>
      </c>
      <c r="C62" s="70" t="s">
        <v>151</v>
      </c>
      <c r="D62" s="70" t="s">
        <v>152</v>
      </c>
      <c r="E62" s="70" t="s">
        <v>153</v>
      </c>
      <c r="F62" s="70" t="s">
        <v>139</v>
      </c>
    </row>
    <row r="63" spans="2:6" ht="14.25">
      <c r="B63" s="70" t="s">
        <v>7</v>
      </c>
      <c r="C63" s="70" t="s">
        <v>154</v>
      </c>
      <c r="D63" s="70" t="s">
        <v>155</v>
      </c>
      <c r="E63" s="70" t="s">
        <v>156</v>
      </c>
      <c r="F63" s="70" t="s">
        <v>139</v>
      </c>
    </row>
    <row r="64" spans="2:6" ht="14.25">
      <c r="B64" s="70" t="s">
        <v>7</v>
      </c>
      <c r="C64" s="70" t="s">
        <v>157</v>
      </c>
      <c r="D64" s="70" t="s">
        <v>158</v>
      </c>
      <c r="E64" s="70" t="s">
        <v>156</v>
      </c>
      <c r="F64" s="70" t="s">
        <v>139</v>
      </c>
    </row>
    <row r="65" spans="1:7" ht="14.25">
      <c r="B65" s="70" t="s">
        <v>8</v>
      </c>
      <c r="C65" s="70" t="s">
        <v>159</v>
      </c>
      <c r="D65" s="70" t="s">
        <v>160</v>
      </c>
      <c r="E65" s="70" t="s">
        <v>161</v>
      </c>
      <c r="F65" s="70" t="s">
        <v>162</v>
      </c>
    </row>
    <row r="66" spans="1:7" ht="14.25">
      <c r="B66" s="70" t="s">
        <v>8</v>
      </c>
      <c r="C66" s="70" t="s">
        <v>163</v>
      </c>
      <c r="D66" s="70" t="s">
        <v>164</v>
      </c>
      <c r="E66" s="70" t="s">
        <v>161</v>
      </c>
      <c r="F66" s="70" t="s">
        <v>162</v>
      </c>
    </row>
    <row r="67" spans="1:7" ht="14.25">
      <c r="B67" s="70" t="s">
        <v>8</v>
      </c>
      <c r="C67" s="70" t="s">
        <v>165</v>
      </c>
      <c r="D67" s="70" t="s">
        <v>166</v>
      </c>
      <c r="E67" s="70" t="s">
        <v>161</v>
      </c>
      <c r="F67" s="70" t="s">
        <v>162</v>
      </c>
    </row>
    <row r="68" spans="1:7" ht="28.5">
      <c r="B68" s="70" t="s">
        <v>8</v>
      </c>
      <c r="C68" s="70" t="s">
        <v>167</v>
      </c>
      <c r="D68" s="70" t="s">
        <v>168</v>
      </c>
      <c r="E68" s="70" t="s">
        <v>161</v>
      </c>
      <c r="F68" s="70" t="s">
        <v>162</v>
      </c>
    </row>
    <row r="69" spans="1:7" ht="14.25">
      <c r="B69" s="70" t="s">
        <v>8</v>
      </c>
      <c r="C69" s="70" t="s">
        <v>169</v>
      </c>
      <c r="D69" s="70" t="s">
        <v>170</v>
      </c>
      <c r="E69" s="70" t="s">
        <v>161</v>
      </c>
      <c r="F69" s="70" t="s">
        <v>162</v>
      </c>
    </row>
    <row r="70" spans="1:7" ht="14.25">
      <c r="B70" s="70" t="s">
        <v>8</v>
      </c>
      <c r="C70" s="70" t="s">
        <v>171</v>
      </c>
      <c r="D70" s="70" t="s">
        <v>172</v>
      </c>
      <c r="E70" s="70" t="s">
        <v>161</v>
      </c>
      <c r="F70" s="70" t="s">
        <v>162</v>
      </c>
    </row>
    <row r="71" spans="1:7" ht="28.5">
      <c r="B71" s="70" t="s">
        <v>8</v>
      </c>
      <c r="C71" s="70" t="s">
        <v>173</v>
      </c>
      <c r="D71" s="70" t="s">
        <v>174</v>
      </c>
      <c r="E71" s="70" t="s">
        <v>161</v>
      </c>
      <c r="F71" s="70" t="s">
        <v>162</v>
      </c>
    </row>
    <row r="72" spans="1:7" ht="14.25">
      <c r="B72" s="70" t="s">
        <v>8</v>
      </c>
      <c r="C72" s="70" t="s">
        <v>175</v>
      </c>
      <c r="D72" s="70" t="s">
        <v>176</v>
      </c>
      <c r="E72" s="70" t="s">
        <v>161</v>
      </c>
      <c r="F72" s="70" t="s">
        <v>162</v>
      </c>
    </row>
    <row r="73" spans="1:7" ht="14.25">
      <c r="B73" s="70" t="s">
        <v>8</v>
      </c>
      <c r="C73" s="70" t="s">
        <v>177</v>
      </c>
      <c r="D73" s="70" t="s">
        <v>178</v>
      </c>
      <c r="E73" s="70" t="s">
        <v>161</v>
      </c>
      <c r="F73" s="70" t="s">
        <v>162</v>
      </c>
    </row>
    <row r="74" spans="1:7" ht="42.75">
      <c r="B74" s="70" t="s">
        <v>8</v>
      </c>
      <c r="C74" s="70" t="s">
        <v>179</v>
      </c>
      <c r="D74" s="70" t="s">
        <v>180</v>
      </c>
      <c r="E74" s="70" t="s">
        <v>161</v>
      </c>
      <c r="F74" s="70" t="s">
        <v>162</v>
      </c>
    </row>
    <row r="75" spans="1:7" ht="28.5">
      <c r="B75" s="70" t="s">
        <v>8</v>
      </c>
      <c r="C75" s="70" t="s">
        <v>181</v>
      </c>
      <c r="D75" s="70" t="s">
        <v>182</v>
      </c>
      <c r="E75" s="70" t="s">
        <v>161</v>
      </c>
      <c r="F75" s="70" t="s">
        <v>162</v>
      </c>
    </row>
    <row r="76" spans="1:7" ht="14.25">
      <c r="B76" s="70" t="s">
        <v>8</v>
      </c>
      <c r="C76" s="70" t="s">
        <v>183</v>
      </c>
      <c r="D76" s="70" t="s">
        <v>184</v>
      </c>
      <c r="E76" s="70" t="s">
        <v>161</v>
      </c>
      <c r="F76" s="70" t="s">
        <v>162</v>
      </c>
    </row>
    <row r="77" spans="1:7" ht="14.25">
      <c r="A77" s="10"/>
      <c r="B77" s="70" t="s">
        <v>9</v>
      </c>
      <c r="C77" s="70" t="s">
        <v>185</v>
      </c>
      <c r="D77" s="70" t="s">
        <v>186</v>
      </c>
      <c r="E77" s="70"/>
      <c r="F77" s="70" t="s">
        <v>187</v>
      </c>
      <c r="G77" s="13"/>
    </row>
    <row r="78" spans="1:7" ht="14.25">
      <c r="A78" s="10"/>
      <c r="B78" s="70" t="s">
        <v>9</v>
      </c>
      <c r="C78" s="70" t="s">
        <v>188</v>
      </c>
      <c r="D78" s="70" t="s">
        <v>189</v>
      </c>
      <c r="E78" s="70"/>
      <c r="F78" s="70" t="s">
        <v>187</v>
      </c>
      <c r="G78" s="13"/>
    </row>
    <row r="79" spans="1:7" ht="14.25">
      <c r="A79" s="10"/>
      <c r="B79" s="70" t="s">
        <v>9</v>
      </c>
      <c r="C79" s="70" t="s">
        <v>190</v>
      </c>
      <c r="D79" s="70" t="s">
        <v>191</v>
      </c>
      <c r="E79" s="70"/>
      <c r="F79" s="70" t="s">
        <v>187</v>
      </c>
      <c r="G79" s="13"/>
    </row>
    <row r="80" spans="1:7" ht="14.25">
      <c r="A80" s="10"/>
      <c r="B80" s="70" t="s">
        <v>10</v>
      </c>
      <c r="C80" s="70" t="s">
        <v>192</v>
      </c>
      <c r="D80" s="70" t="s">
        <v>193</v>
      </c>
      <c r="E80" s="70"/>
      <c r="F80" s="70" t="s">
        <v>194</v>
      </c>
      <c r="G80" s="13"/>
    </row>
    <row r="81" spans="1:7" ht="14.25">
      <c r="A81" s="10"/>
      <c r="B81" s="70" t="s">
        <v>10</v>
      </c>
      <c r="C81" s="70" t="s">
        <v>195</v>
      </c>
      <c r="D81" s="70" t="s">
        <v>196</v>
      </c>
      <c r="E81" s="70"/>
      <c r="F81" s="70" t="s">
        <v>194</v>
      </c>
      <c r="G81" s="13"/>
    </row>
    <row r="82" spans="1:7" ht="14.25">
      <c r="A82" s="10"/>
      <c r="B82" s="70" t="s">
        <v>10</v>
      </c>
      <c r="C82" s="70" t="s">
        <v>197</v>
      </c>
      <c r="D82" s="70" t="s">
        <v>198</v>
      </c>
      <c r="E82" s="70"/>
      <c r="F82" s="70" t="s">
        <v>194</v>
      </c>
      <c r="G82" s="13"/>
    </row>
    <row r="83" spans="1:7" ht="14.25">
      <c r="A83" s="10"/>
      <c r="B83" s="70" t="s">
        <v>10</v>
      </c>
      <c r="C83" s="70" t="s">
        <v>199</v>
      </c>
      <c r="D83" s="70" t="s">
        <v>200</v>
      </c>
      <c r="E83" s="70"/>
      <c r="F83" s="70" t="s">
        <v>194</v>
      </c>
      <c r="G83" s="13"/>
    </row>
    <row r="84" spans="1:7" ht="28.5">
      <c r="A84" s="10"/>
      <c r="B84" s="70" t="s">
        <v>10</v>
      </c>
      <c r="C84" s="70" t="s">
        <v>201</v>
      </c>
      <c r="D84" s="70" t="s">
        <v>202</v>
      </c>
      <c r="E84" s="70" t="s">
        <v>203</v>
      </c>
      <c r="F84" s="70" t="s">
        <v>194</v>
      </c>
      <c r="G84" s="13"/>
    </row>
    <row r="85" spans="1:7" ht="28.5">
      <c r="A85" s="10"/>
      <c r="B85" s="70" t="s">
        <v>10</v>
      </c>
      <c r="C85" s="70" t="s">
        <v>204</v>
      </c>
      <c r="D85" s="101" t="s">
        <v>205</v>
      </c>
      <c r="E85" s="70"/>
      <c r="F85" s="70" t="s">
        <v>194</v>
      </c>
      <c r="G85" s="13"/>
    </row>
    <row r="86" spans="1:7" ht="14.25">
      <c r="A86" s="10"/>
      <c r="B86" s="70" t="s">
        <v>206</v>
      </c>
      <c r="C86" s="70" t="s">
        <v>207</v>
      </c>
      <c r="D86" s="101" t="s">
        <v>132</v>
      </c>
      <c r="E86" s="70" t="s">
        <v>133</v>
      </c>
      <c r="F86" s="70" t="s">
        <v>208</v>
      </c>
      <c r="G86" s="13"/>
    </row>
    <row r="87" spans="1:7" ht="14.25">
      <c r="A87" s="10"/>
      <c r="B87" s="70" t="s">
        <v>206</v>
      </c>
      <c r="C87" s="70" t="s">
        <v>185</v>
      </c>
      <c r="D87" s="70" t="s">
        <v>186</v>
      </c>
      <c r="E87" s="70"/>
      <c r="F87" s="70" t="s">
        <v>208</v>
      </c>
      <c r="G87" s="13"/>
    </row>
    <row r="88" spans="1:7" ht="14.25">
      <c r="A88" s="10"/>
      <c r="B88" s="70" t="s">
        <v>206</v>
      </c>
      <c r="C88" s="70" t="s">
        <v>209</v>
      </c>
      <c r="D88" s="70" t="s">
        <v>210</v>
      </c>
      <c r="E88" s="70" t="s">
        <v>211</v>
      </c>
      <c r="F88" s="70" t="s">
        <v>208</v>
      </c>
      <c r="G88" s="13"/>
    </row>
    <row r="89" spans="1:7" ht="14.25">
      <c r="A89" s="10"/>
      <c r="B89" s="70" t="s">
        <v>206</v>
      </c>
      <c r="C89" s="70" t="s">
        <v>212</v>
      </c>
      <c r="D89" s="70" t="s">
        <v>213</v>
      </c>
      <c r="E89" s="70" t="s">
        <v>214</v>
      </c>
      <c r="F89" s="70" t="s">
        <v>208</v>
      </c>
      <c r="G89" s="13"/>
    </row>
    <row r="90" spans="1:7" ht="28.5">
      <c r="B90" s="70" t="s">
        <v>206</v>
      </c>
      <c r="C90" s="70" t="s">
        <v>215</v>
      </c>
      <c r="D90" s="70" t="s">
        <v>216</v>
      </c>
      <c r="E90" s="70"/>
      <c r="F90" s="70" t="s">
        <v>208</v>
      </c>
    </row>
    <row r="91" spans="1:7" ht="14.25">
      <c r="B91" s="70" t="s">
        <v>206</v>
      </c>
      <c r="C91" s="70" t="s">
        <v>217</v>
      </c>
      <c r="D91" s="70" t="s">
        <v>218</v>
      </c>
      <c r="E91" s="70"/>
      <c r="F91" s="70" t="s">
        <v>208</v>
      </c>
    </row>
    <row r="92" spans="1:7" ht="28.5">
      <c r="B92" s="70" t="s">
        <v>12</v>
      </c>
      <c r="C92" s="70" t="s">
        <v>219</v>
      </c>
      <c r="D92" s="70" t="s">
        <v>220</v>
      </c>
      <c r="E92" s="70" t="s">
        <v>221</v>
      </c>
      <c r="F92" s="70" t="s">
        <v>222</v>
      </c>
    </row>
    <row r="93" spans="1:7" ht="28.5">
      <c r="B93" s="70" t="s">
        <v>12</v>
      </c>
      <c r="C93" s="70" t="s">
        <v>223</v>
      </c>
      <c r="D93" s="70" t="s">
        <v>224</v>
      </c>
      <c r="E93" s="70"/>
      <c r="F93" s="70" t="s">
        <v>222</v>
      </c>
    </row>
    <row r="94" spans="1:7" ht="14.25">
      <c r="B94" s="70" t="s">
        <v>12</v>
      </c>
      <c r="C94" s="70" t="s">
        <v>225</v>
      </c>
      <c r="D94" s="70" t="s">
        <v>226</v>
      </c>
      <c r="E94" s="70" t="s">
        <v>227</v>
      </c>
      <c r="F94" s="70" t="s">
        <v>222</v>
      </c>
    </row>
    <row r="95" spans="1:7" ht="14.25">
      <c r="B95" s="70" t="s">
        <v>12</v>
      </c>
      <c r="C95" s="70" t="s">
        <v>228</v>
      </c>
      <c r="D95" s="70" t="s">
        <v>229</v>
      </c>
      <c r="E95" s="70" t="s">
        <v>230</v>
      </c>
      <c r="F95" s="70" t="s">
        <v>222</v>
      </c>
    </row>
    <row r="96" spans="1:7" ht="28.5">
      <c r="B96" s="70" t="s">
        <v>12</v>
      </c>
      <c r="C96" s="70" t="s">
        <v>231</v>
      </c>
      <c r="D96" s="70" t="s">
        <v>232</v>
      </c>
      <c r="E96" s="70"/>
      <c r="F96" s="70" t="s">
        <v>222</v>
      </c>
    </row>
    <row r="97" spans="2:6" ht="14.25">
      <c r="B97" s="70" t="s">
        <v>12</v>
      </c>
      <c r="C97" s="70" t="s">
        <v>233</v>
      </c>
      <c r="D97" s="70" t="s">
        <v>234</v>
      </c>
      <c r="E97" s="70"/>
      <c r="F97" s="70" t="s">
        <v>222</v>
      </c>
    </row>
    <row r="98" spans="2:6" ht="14.25">
      <c r="B98" s="70" t="s">
        <v>12</v>
      </c>
      <c r="C98" s="70" t="s">
        <v>235</v>
      </c>
      <c r="D98" s="70" t="s">
        <v>236</v>
      </c>
      <c r="E98" s="70"/>
      <c r="F98" s="70" t="s">
        <v>222</v>
      </c>
    </row>
    <row r="99" spans="2:6" ht="14.25">
      <c r="B99" s="70" t="s">
        <v>12</v>
      </c>
      <c r="C99" s="70" t="s">
        <v>237</v>
      </c>
      <c r="D99" s="70" t="s">
        <v>238</v>
      </c>
      <c r="E99" s="70"/>
      <c r="F99" s="70" t="s">
        <v>222</v>
      </c>
    </row>
    <row r="100" spans="2:6" ht="14.25">
      <c r="B100" s="70" t="s">
        <v>12</v>
      </c>
      <c r="C100" s="70" t="s">
        <v>239</v>
      </c>
      <c r="D100" s="70" t="s">
        <v>240</v>
      </c>
      <c r="E100" s="70"/>
      <c r="F100" s="70" t="s">
        <v>222</v>
      </c>
    </row>
    <row r="101" spans="2:6" ht="14.25">
      <c r="B101" s="70" t="s">
        <v>12</v>
      </c>
      <c r="C101" s="70" t="s">
        <v>241</v>
      </c>
      <c r="D101" s="70" t="s">
        <v>242</v>
      </c>
      <c r="E101" s="70"/>
      <c r="F101" s="70"/>
    </row>
    <row r="102" spans="2:6" ht="14.25">
      <c r="B102" s="70"/>
      <c r="C102" s="70" t="s">
        <v>243</v>
      </c>
      <c r="D102" s="70" t="s">
        <v>244</v>
      </c>
      <c r="E102" s="70" t="s">
        <v>245</v>
      </c>
      <c r="F102" s="70"/>
    </row>
    <row r="103" spans="2:6" ht="14.25">
      <c r="B103" s="70"/>
      <c r="C103" s="70" t="s">
        <v>246</v>
      </c>
      <c r="D103" s="70" t="s">
        <v>247</v>
      </c>
      <c r="E103" s="70" t="s">
        <v>248</v>
      </c>
      <c r="F103" s="70"/>
    </row>
    <row r="104" spans="2:6" ht="14.25">
      <c r="B104" s="70"/>
      <c r="C104" s="70" t="s">
        <v>249</v>
      </c>
      <c r="D104" s="70" t="s">
        <v>250</v>
      </c>
      <c r="E104" s="70" t="s">
        <v>251</v>
      </c>
      <c r="F104" s="70"/>
    </row>
    <row r="105" spans="2:6" ht="14.25" customHeight="1">
      <c r="B105" s="387"/>
      <c r="C105" s="387"/>
      <c r="D105" s="387"/>
      <c r="E105" s="387"/>
      <c r="F105" s="387"/>
    </row>
    <row r="106" spans="2:6" ht="14.25" customHeight="1">
      <c r="B106" s="387"/>
      <c r="C106" s="387"/>
      <c r="D106" s="387"/>
      <c r="E106" s="387"/>
      <c r="F106" s="387"/>
    </row>
    <row r="107" spans="2:6" ht="14.25" customHeight="1">
      <c r="B107" s="387"/>
      <c r="C107" s="387"/>
      <c r="D107" s="387"/>
      <c r="E107" s="387"/>
      <c r="F107" s="387"/>
    </row>
    <row r="108" spans="2:6" ht="14.25" customHeight="1">
      <c r="B108" s="387"/>
      <c r="C108" s="387"/>
      <c r="D108" s="387"/>
      <c r="E108" s="387"/>
      <c r="F108" s="387"/>
    </row>
    <row r="109" spans="2:6" ht="14.25" customHeight="1">
      <c r="B109" s="387"/>
      <c r="C109" s="387"/>
      <c r="D109" s="387"/>
      <c r="E109" s="387"/>
      <c r="F109" s="387"/>
    </row>
    <row r="110" spans="2:6" ht="14.25" customHeight="1">
      <c r="B110" s="387"/>
      <c r="C110" s="387"/>
      <c r="D110" s="387"/>
      <c r="E110" s="387"/>
      <c r="F110" s="387"/>
    </row>
    <row r="111" spans="2:6" ht="14.25" customHeight="1">
      <c r="B111" s="387"/>
      <c r="C111" s="387"/>
      <c r="D111" s="387"/>
      <c r="E111" s="387"/>
      <c r="F111" s="387"/>
    </row>
    <row r="112" spans="2:6" ht="14.25" customHeight="1">
      <c r="B112" s="387"/>
      <c r="C112" s="387"/>
      <c r="D112" s="387"/>
      <c r="E112" s="387"/>
      <c r="F112" s="387"/>
    </row>
    <row r="113" spans="2:6" ht="14.25" customHeight="1">
      <c r="B113" s="387"/>
      <c r="C113" s="387"/>
      <c r="D113" s="387"/>
      <c r="E113" s="387"/>
      <c r="F113" s="387"/>
    </row>
    <row r="114" spans="2:6" ht="14.25" customHeight="1">
      <c r="B114" s="387"/>
      <c r="C114" s="387"/>
      <c r="D114" s="387"/>
      <c r="E114" s="387"/>
      <c r="F114" s="387"/>
    </row>
    <row r="115" spans="2:6" ht="14.25" customHeight="1">
      <c r="B115" s="387"/>
      <c r="C115" s="387"/>
      <c r="D115" s="387"/>
      <c r="E115" s="387"/>
      <c r="F115" s="387"/>
    </row>
    <row r="116" spans="2:6" ht="14.25" customHeight="1">
      <c r="B116" s="387"/>
      <c r="C116" s="387"/>
      <c r="D116" s="387"/>
      <c r="E116" s="387"/>
      <c r="F116" s="387"/>
    </row>
    <row r="117" spans="2:6" ht="14.25" customHeight="1">
      <c r="B117" s="387"/>
      <c r="C117" s="387"/>
      <c r="D117" s="387"/>
      <c r="E117" s="387"/>
      <c r="F117" s="387"/>
    </row>
    <row r="118" spans="2:6" ht="14.25" customHeight="1">
      <c r="B118" s="387"/>
      <c r="C118" s="387"/>
      <c r="D118" s="387"/>
      <c r="E118" s="387"/>
      <c r="F118" s="387"/>
    </row>
    <row r="119" spans="2:6" ht="14.25" customHeight="1">
      <c r="B119" s="387"/>
      <c r="C119" s="387"/>
      <c r="D119" s="387"/>
      <c r="E119" s="387"/>
      <c r="F119" s="387"/>
    </row>
    <row r="120" spans="2:6" ht="14.25" customHeight="1">
      <c r="B120" s="387"/>
      <c r="C120" s="387"/>
      <c r="D120" s="387"/>
      <c r="E120" s="387"/>
      <c r="F120" s="387"/>
    </row>
    <row r="121" spans="2:6" ht="14.25" customHeight="1">
      <c r="B121" s="387"/>
      <c r="C121" s="387"/>
      <c r="D121" s="387"/>
      <c r="E121" s="387"/>
      <c r="F121" s="387"/>
    </row>
    <row r="122" spans="2:6" ht="14.25" customHeight="1">
      <c r="B122" s="387"/>
      <c r="C122" s="387"/>
      <c r="D122" s="387"/>
      <c r="E122" s="387"/>
      <c r="F122" s="387"/>
    </row>
    <row r="123" spans="2:6" ht="14.25" customHeight="1">
      <c r="B123" s="387"/>
      <c r="C123" s="387"/>
      <c r="D123" s="387"/>
      <c r="E123" s="387"/>
      <c r="F123" s="387"/>
    </row>
    <row r="124" spans="2:6" ht="14.25" customHeight="1">
      <c r="B124" s="387"/>
      <c r="C124" s="387"/>
      <c r="D124" s="387"/>
      <c r="E124" s="387"/>
      <c r="F124" s="387"/>
    </row>
    <row r="125" spans="2:6" ht="14.25" customHeight="1">
      <c r="B125" s="387"/>
      <c r="C125" s="387"/>
      <c r="D125" s="387"/>
      <c r="E125" s="387"/>
      <c r="F125" s="387"/>
    </row>
    <row r="126" spans="2:6" ht="14.25" customHeight="1">
      <c r="B126" s="387"/>
      <c r="C126" s="387"/>
      <c r="D126" s="387"/>
      <c r="E126" s="387"/>
      <c r="F126" s="387"/>
    </row>
    <row r="127" spans="2:6" ht="14.25" customHeight="1">
      <c r="B127" s="387"/>
      <c r="C127" s="387"/>
      <c r="D127" s="387"/>
      <c r="E127" s="387"/>
      <c r="F127" s="387"/>
    </row>
    <row r="128" spans="2:6" ht="14.25" customHeight="1">
      <c r="B128" s="387"/>
      <c r="C128" s="387"/>
      <c r="D128" s="387"/>
      <c r="E128" s="387"/>
      <c r="F128" s="387"/>
    </row>
    <row r="129" spans="2:6" ht="14.25" customHeight="1">
      <c r="B129" s="387"/>
      <c r="C129" s="387"/>
      <c r="D129" s="387"/>
      <c r="E129" s="387"/>
      <c r="F129" s="387"/>
    </row>
    <row r="130" spans="2:6" ht="14.25" customHeight="1">
      <c r="B130" s="387"/>
      <c r="C130" s="387"/>
      <c r="D130" s="387"/>
      <c r="E130" s="387"/>
      <c r="F130" s="387"/>
    </row>
    <row r="131" spans="2:6" ht="14.25" customHeight="1">
      <c r="B131" s="387"/>
      <c r="C131" s="387"/>
      <c r="D131" s="387"/>
      <c r="E131" s="387"/>
      <c r="F131" s="387"/>
    </row>
    <row r="132" spans="2:6" ht="14.25" customHeight="1">
      <c r="B132" s="387"/>
      <c r="C132" s="387"/>
      <c r="D132" s="387"/>
      <c r="E132" s="387"/>
      <c r="F132" s="387"/>
    </row>
    <row r="133" spans="2:6" ht="14.25" customHeight="1">
      <c r="B133" s="387"/>
      <c r="C133" s="387"/>
      <c r="D133" s="387"/>
      <c r="E133" s="387"/>
      <c r="F133" s="387"/>
    </row>
    <row r="134" spans="2:6" ht="14.25" customHeight="1">
      <c r="B134" s="387"/>
      <c r="C134" s="387"/>
      <c r="D134" s="387"/>
      <c r="E134" s="387"/>
      <c r="F134" s="387"/>
    </row>
    <row r="135" spans="2:6" ht="14.25" customHeight="1">
      <c r="B135" s="387"/>
      <c r="C135" s="387"/>
      <c r="D135" s="387"/>
      <c r="E135" s="387"/>
      <c r="F135" s="387"/>
    </row>
    <row r="136" spans="2:6" ht="14.25" customHeight="1">
      <c r="B136" s="387"/>
      <c r="C136" s="387"/>
      <c r="D136" s="387"/>
      <c r="E136" s="387"/>
      <c r="F136" s="387"/>
    </row>
    <row r="137" spans="2:6" ht="14.25" customHeight="1">
      <c r="B137" s="387"/>
      <c r="C137" s="387"/>
      <c r="D137" s="387"/>
      <c r="E137" s="387"/>
      <c r="F137" s="387"/>
    </row>
    <row r="138" spans="2:6" ht="14.25" customHeight="1">
      <c r="B138" s="387"/>
      <c r="C138" s="387"/>
      <c r="D138" s="387"/>
      <c r="E138" s="387"/>
      <c r="F138" s="387"/>
    </row>
    <row r="139" spans="2:6" ht="14.25" customHeight="1">
      <c r="B139" s="387"/>
      <c r="C139" s="387"/>
      <c r="D139" s="387"/>
      <c r="E139" s="387"/>
      <c r="F139" s="387"/>
    </row>
    <row r="140" spans="2:6" ht="14.25" customHeight="1">
      <c r="B140" s="387"/>
      <c r="C140" s="387"/>
      <c r="D140" s="387"/>
      <c r="E140" s="387"/>
      <c r="F140" s="387"/>
    </row>
    <row r="141" spans="2:6" ht="14.25" customHeight="1">
      <c r="B141" s="387"/>
      <c r="C141" s="387"/>
      <c r="D141" s="387"/>
      <c r="E141" s="387"/>
      <c r="F141" s="387"/>
    </row>
    <row r="142" spans="2:6" ht="14.25" customHeight="1">
      <c r="B142" s="387"/>
      <c r="C142" s="387"/>
      <c r="D142" s="387"/>
      <c r="E142" s="387"/>
      <c r="F142" s="387"/>
    </row>
    <row r="143" spans="2:6" ht="14.25" customHeight="1">
      <c r="B143" s="387"/>
      <c r="C143" s="387"/>
      <c r="D143" s="387"/>
      <c r="E143" s="387"/>
      <c r="F143" s="387"/>
    </row>
    <row r="144" spans="2:6" ht="14.25" customHeight="1">
      <c r="B144" s="387"/>
      <c r="C144" s="387"/>
      <c r="D144" s="387"/>
      <c r="E144" s="387"/>
      <c r="F144" s="387"/>
    </row>
    <row r="145" spans="2:6" ht="14.25" customHeight="1">
      <c r="B145" s="387"/>
      <c r="C145" s="387"/>
      <c r="D145" s="387"/>
      <c r="E145" s="387"/>
      <c r="F145" s="387"/>
    </row>
    <row r="146" spans="2:6" ht="14.25" customHeight="1">
      <c r="B146" s="387"/>
      <c r="C146" s="387"/>
      <c r="D146" s="387"/>
      <c r="E146" s="387"/>
      <c r="F146" s="387"/>
    </row>
    <row r="147" spans="2:6" ht="14.25" customHeight="1">
      <c r="B147" s="387"/>
      <c r="C147" s="387"/>
      <c r="D147" s="387"/>
      <c r="E147" s="387"/>
      <c r="F147" s="387"/>
    </row>
    <row r="148" spans="2:6" ht="14.25" customHeight="1">
      <c r="B148" s="387"/>
      <c r="C148" s="387"/>
      <c r="D148" s="387"/>
      <c r="E148" s="387"/>
      <c r="F148" s="387"/>
    </row>
    <row r="149" spans="2:6" ht="14.25" customHeight="1">
      <c r="B149" s="387"/>
      <c r="C149" s="387"/>
      <c r="D149" s="387"/>
      <c r="E149" s="387"/>
      <c r="F149" s="387"/>
    </row>
    <row r="150" spans="2:6" ht="14.25" customHeight="1">
      <c r="B150" s="387"/>
      <c r="C150" s="387"/>
      <c r="D150" s="387"/>
      <c r="E150" s="387"/>
      <c r="F150" s="387"/>
    </row>
    <row r="151" spans="2:6" ht="14.25" customHeight="1">
      <c r="B151" s="387"/>
      <c r="C151" s="387"/>
      <c r="D151" s="387"/>
      <c r="E151" s="387"/>
      <c r="F151" s="387"/>
    </row>
    <row r="152" spans="2:6" ht="14.25" customHeight="1">
      <c r="B152" s="387"/>
      <c r="C152" s="387"/>
      <c r="D152" s="387"/>
      <c r="E152" s="387"/>
      <c r="F152" s="387"/>
    </row>
    <row r="153" spans="2:6" ht="14.25" customHeight="1">
      <c r="B153" s="387"/>
      <c r="C153" s="387"/>
      <c r="D153" s="387"/>
      <c r="E153" s="387"/>
      <c r="F153" s="387"/>
    </row>
    <row r="154" spans="2:6" ht="14.25" customHeight="1">
      <c r="B154" s="387"/>
      <c r="C154" s="387"/>
      <c r="D154" s="387"/>
      <c r="E154" s="387"/>
      <c r="F154" s="387"/>
    </row>
    <row r="155" spans="2:6" ht="14.25" customHeight="1">
      <c r="B155" s="387"/>
      <c r="C155" s="387"/>
      <c r="D155" s="387"/>
      <c r="E155" s="387"/>
      <c r="F155" s="387"/>
    </row>
    <row r="156" spans="2:6" ht="14.25" customHeight="1">
      <c r="B156" s="387"/>
      <c r="C156" s="387"/>
      <c r="D156" s="387"/>
      <c r="E156" s="387"/>
      <c r="F156" s="387"/>
    </row>
    <row r="157" spans="2:6" ht="14.25" customHeight="1">
      <c r="B157" s="387"/>
      <c r="C157" s="387"/>
      <c r="D157" s="387"/>
      <c r="E157" s="387"/>
      <c r="F157" s="387"/>
    </row>
    <row r="158" spans="2:6" ht="14.25" customHeight="1">
      <c r="B158" s="387"/>
      <c r="C158" s="387"/>
      <c r="D158" s="387"/>
      <c r="E158" s="387"/>
      <c r="F158" s="387"/>
    </row>
    <row r="159" spans="2:6" ht="14.25" customHeight="1">
      <c r="B159" s="387"/>
      <c r="C159" s="387"/>
      <c r="D159" s="387"/>
      <c r="E159" s="387"/>
      <c r="F159" s="387"/>
    </row>
    <row r="160" spans="2:6" ht="14.25" customHeight="1">
      <c r="B160" s="387"/>
      <c r="C160" s="387"/>
      <c r="D160" s="387"/>
      <c r="E160" s="387"/>
      <c r="F160" s="387"/>
    </row>
    <row r="161" spans="2:6" ht="14.25" customHeight="1">
      <c r="B161" s="387"/>
      <c r="C161" s="387"/>
      <c r="D161" s="387"/>
      <c r="E161" s="387"/>
      <c r="F161" s="387"/>
    </row>
    <row r="162" spans="2:6" ht="14.25" customHeight="1">
      <c r="B162" s="387"/>
      <c r="C162" s="387"/>
      <c r="D162" s="387"/>
      <c r="E162" s="387"/>
      <c r="F162" s="387"/>
    </row>
    <row r="163" spans="2:6" ht="14.25" customHeight="1">
      <c r="B163" s="387"/>
      <c r="C163" s="387"/>
      <c r="D163" s="387"/>
      <c r="E163" s="387"/>
      <c r="F163" s="387"/>
    </row>
    <row r="164" spans="2:6" ht="14.25" customHeight="1">
      <c r="B164" s="387"/>
      <c r="C164" s="387"/>
      <c r="D164" s="387"/>
      <c r="E164" s="387"/>
      <c r="F164" s="387"/>
    </row>
    <row r="165" spans="2:6" ht="14.25" customHeight="1">
      <c r="B165" s="387"/>
      <c r="C165" s="387"/>
      <c r="D165" s="387"/>
      <c r="E165" s="387"/>
      <c r="F165" s="387"/>
    </row>
    <row r="166" spans="2:6" ht="14.25" customHeight="1">
      <c r="B166" s="387"/>
      <c r="C166" s="387"/>
      <c r="D166" s="387"/>
      <c r="E166" s="387"/>
      <c r="F166" s="387"/>
    </row>
    <row r="167" spans="2:6" ht="14.25" customHeight="1">
      <c r="B167" s="387"/>
      <c r="C167" s="387"/>
      <c r="D167" s="387"/>
      <c r="E167" s="387"/>
      <c r="F167" s="387"/>
    </row>
    <row r="168" spans="2:6" ht="14.25" customHeight="1">
      <c r="B168" s="387"/>
      <c r="C168" s="387"/>
      <c r="D168" s="387"/>
      <c r="E168" s="387"/>
      <c r="F168" s="387"/>
    </row>
    <row r="169" spans="2:6" ht="14.25" customHeight="1">
      <c r="B169" s="387"/>
      <c r="C169" s="387"/>
      <c r="D169" s="387"/>
      <c r="E169" s="387"/>
      <c r="F169" s="387"/>
    </row>
    <row r="170" spans="2:6" ht="14.25" customHeight="1">
      <c r="B170" s="387"/>
      <c r="C170" s="387"/>
      <c r="D170" s="387"/>
      <c r="E170" s="387"/>
      <c r="F170" s="387"/>
    </row>
    <row r="171" spans="2:6" ht="14.25" customHeight="1">
      <c r="B171" s="387"/>
      <c r="C171" s="387"/>
      <c r="D171" s="387"/>
      <c r="E171" s="387"/>
      <c r="F171" s="387"/>
    </row>
    <row r="172" spans="2:6" ht="14.25" customHeight="1">
      <c r="B172" s="387"/>
      <c r="C172" s="387"/>
      <c r="D172" s="387"/>
      <c r="E172" s="387"/>
      <c r="F172" s="387"/>
    </row>
    <row r="173" spans="2:6" ht="14.25" customHeight="1">
      <c r="B173" s="387"/>
      <c r="C173" s="387"/>
      <c r="D173" s="387"/>
      <c r="E173" s="387"/>
      <c r="F173" s="387"/>
    </row>
    <row r="174" spans="2:6" ht="14.25" customHeight="1">
      <c r="B174" s="387"/>
      <c r="C174" s="387"/>
      <c r="D174" s="387"/>
      <c r="E174" s="387"/>
      <c r="F174" s="387"/>
    </row>
    <row r="175" spans="2:6" ht="14.25" customHeight="1">
      <c r="B175" s="387"/>
      <c r="C175" s="387"/>
      <c r="D175" s="387"/>
      <c r="E175" s="387"/>
      <c r="F175" s="387"/>
    </row>
    <row r="176" spans="2:6" ht="14.25" customHeight="1">
      <c r="B176" s="387"/>
      <c r="C176" s="387"/>
      <c r="D176" s="387"/>
      <c r="E176" s="387"/>
      <c r="F176" s="387"/>
    </row>
    <row r="177" spans="2:6" ht="14.25" customHeight="1">
      <c r="B177" s="387"/>
      <c r="C177" s="387"/>
      <c r="D177" s="387"/>
      <c r="E177" s="387"/>
      <c r="F177" s="387"/>
    </row>
    <row r="178" spans="2:6" ht="14.25" customHeight="1">
      <c r="B178" s="387"/>
      <c r="C178" s="387"/>
      <c r="D178" s="387"/>
      <c r="E178" s="387"/>
      <c r="F178" s="387"/>
    </row>
    <row r="179" spans="2:6" ht="14.25" customHeight="1">
      <c r="B179" s="387"/>
      <c r="C179" s="387"/>
      <c r="D179" s="387"/>
      <c r="E179" s="387"/>
      <c r="F179" s="387"/>
    </row>
    <row r="180" spans="2:6" ht="14.25" customHeight="1">
      <c r="B180" s="387"/>
      <c r="C180" s="387"/>
      <c r="D180" s="387"/>
      <c r="E180" s="387"/>
      <c r="F180" s="387"/>
    </row>
    <row r="181" spans="2:6" ht="14.25" customHeight="1">
      <c r="B181" s="387"/>
      <c r="C181" s="387"/>
      <c r="D181" s="387"/>
      <c r="E181" s="387"/>
      <c r="F181" s="387"/>
    </row>
    <row r="182" spans="2:6" ht="14.25" customHeight="1">
      <c r="B182" s="387"/>
      <c r="C182" s="387"/>
      <c r="D182" s="387"/>
      <c r="E182" s="387"/>
      <c r="F182" s="387"/>
    </row>
    <row r="183" spans="2:6" ht="14.25" customHeight="1">
      <c r="B183" s="387"/>
      <c r="C183" s="387"/>
      <c r="D183" s="387"/>
      <c r="E183" s="387"/>
      <c r="F183" s="387"/>
    </row>
    <row r="184" spans="2:6" ht="14.25" customHeight="1">
      <c r="B184" s="387"/>
      <c r="C184" s="387"/>
      <c r="D184" s="387"/>
      <c r="E184" s="387"/>
      <c r="F184" s="387"/>
    </row>
    <row r="185" spans="2:6" ht="14.25" customHeight="1">
      <c r="B185" s="387"/>
      <c r="C185" s="387"/>
      <c r="D185" s="387"/>
      <c r="E185" s="387"/>
      <c r="F185" s="387"/>
    </row>
    <row r="186" spans="2:6" ht="14.25" customHeight="1">
      <c r="B186" s="387"/>
      <c r="C186" s="387"/>
      <c r="D186" s="387"/>
      <c r="E186" s="387"/>
      <c r="F186" s="387"/>
    </row>
    <row r="187" spans="2:6" ht="14.25" customHeight="1">
      <c r="B187" s="387"/>
      <c r="C187" s="387"/>
      <c r="D187" s="387"/>
      <c r="E187" s="387"/>
      <c r="F187" s="387"/>
    </row>
    <row r="188" spans="2:6" ht="14.25" customHeight="1">
      <c r="B188" s="387"/>
      <c r="C188" s="387"/>
      <c r="D188" s="387"/>
      <c r="E188" s="387"/>
      <c r="F188" s="387"/>
    </row>
    <row r="189" spans="2:6" ht="14.25" customHeight="1">
      <c r="B189" s="387"/>
      <c r="C189" s="387"/>
      <c r="D189" s="387"/>
      <c r="E189" s="387"/>
      <c r="F189" s="387"/>
    </row>
    <row r="190" spans="2:6" ht="14.25" customHeight="1">
      <c r="B190" s="387"/>
      <c r="C190" s="387"/>
      <c r="D190" s="387"/>
      <c r="E190" s="387"/>
      <c r="F190" s="387"/>
    </row>
    <row r="191" spans="2:6" ht="14.25" customHeight="1">
      <c r="B191" s="387"/>
      <c r="C191" s="387"/>
      <c r="D191" s="387"/>
      <c r="E191" s="387"/>
      <c r="F191" s="387"/>
    </row>
    <row r="192" spans="2:6" ht="14.25" customHeight="1">
      <c r="B192" s="387"/>
      <c r="C192" s="387"/>
      <c r="D192" s="387"/>
      <c r="E192" s="387"/>
      <c r="F192" s="387"/>
    </row>
    <row r="193" spans="2:6" ht="14.25" customHeight="1">
      <c r="B193" s="387"/>
      <c r="C193" s="387"/>
      <c r="D193" s="387"/>
      <c r="E193" s="387"/>
      <c r="F193" s="387"/>
    </row>
    <row r="194" spans="2:6" ht="14.25" customHeight="1">
      <c r="B194" s="387"/>
      <c r="C194" s="387"/>
      <c r="D194" s="387"/>
      <c r="E194" s="387"/>
      <c r="F194" s="387"/>
    </row>
    <row r="195" spans="2:6" ht="14.25" customHeight="1">
      <c r="B195" s="387"/>
      <c r="C195" s="387"/>
      <c r="D195" s="387"/>
      <c r="E195" s="387"/>
      <c r="F195" s="387"/>
    </row>
    <row r="196" spans="2:6" ht="14.25" customHeight="1">
      <c r="B196" s="387"/>
      <c r="C196" s="387"/>
      <c r="D196" s="387"/>
      <c r="E196" s="387"/>
      <c r="F196" s="387"/>
    </row>
    <row r="197" spans="2:6" ht="14.25" customHeight="1">
      <c r="B197" s="387"/>
      <c r="C197" s="387"/>
      <c r="D197" s="387"/>
      <c r="E197" s="387"/>
      <c r="F197" s="387"/>
    </row>
    <row r="198" spans="2:6" ht="14.25" customHeight="1">
      <c r="B198" s="387"/>
      <c r="C198" s="387"/>
      <c r="D198" s="387"/>
      <c r="E198" s="387"/>
      <c r="F198" s="387"/>
    </row>
    <row r="199" spans="2:6" ht="14.25" customHeight="1">
      <c r="B199" s="387"/>
      <c r="C199" s="387"/>
      <c r="D199" s="387"/>
      <c r="E199" s="387"/>
      <c r="F199" s="387"/>
    </row>
    <row r="200" spans="2:6" ht="14.25" customHeight="1">
      <c r="B200" s="387"/>
      <c r="C200" s="387"/>
      <c r="D200" s="387"/>
      <c r="E200" s="387"/>
      <c r="F200" s="387"/>
    </row>
    <row r="201" spans="2:6" ht="14.25" customHeight="1">
      <c r="B201" s="387"/>
      <c r="C201" s="387"/>
      <c r="D201" s="387"/>
      <c r="E201" s="387"/>
      <c r="F201" s="387"/>
    </row>
    <row r="202" spans="2:6" ht="14.25" customHeight="1">
      <c r="B202" s="387"/>
      <c r="C202" s="387"/>
      <c r="D202" s="387"/>
      <c r="E202" s="387"/>
      <c r="F202" s="387"/>
    </row>
    <row r="203" spans="2:6" ht="14.25" customHeight="1">
      <c r="B203" s="387"/>
      <c r="C203" s="387"/>
      <c r="D203" s="387"/>
      <c r="E203" s="387"/>
      <c r="F203" s="387"/>
    </row>
    <row r="204" spans="2:6" ht="14.25" customHeight="1">
      <c r="B204" s="387"/>
      <c r="C204" s="387"/>
      <c r="D204" s="387"/>
      <c r="E204" s="387"/>
      <c r="F204" s="387"/>
    </row>
    <row r="205" spans="2:6" ht="14.25" customHeight="1">
      <c r="B205" s="387"/>
      <c r="C205" s="387"/>
      <c r="D205" s="387"/>
      <c r="E205" s="387"/>
      <c r="F205" s="387"/>
    </row>
    <row r="206" spans="2:6" ht="14.25" customHeight="1">
      <c r="B206" s="387"/>
      <c r="C206" s="387"/>
      <c r="D206" s="387"/>
      <c r="E206" s="387"/>
      <c r="F206" s="387"/>
    </row>
    <row r="207" spans="2:6" ht="14.25" customHeight="1">
      <c r="B207" s="387"/>
      <c r="C207" s="387"/>
      <c r="D207" s="387"/>
      <c r="E207" s="387"/>
      <c r="F207" s="387"/>
    </row>
    <row r="208" spans="2:6" ht="14.25" customHeight="1">
      <c r="B208" s="387"/>
      <c r="C208" s="387"/>
      <c r="D208" s="387"/>
      <c r="E208" s="387"/>
      <c r="F208" s="387"/>
    </row>
    <row r="209" spans="2:6" ht="14.25" customHeight="1">
      <c r="B209" s="387"/>
      <c r="C209" s="387"/>
      <c r="D209" s="387"/>
      <c r="E209" s="387"/>
      <c r="F209" s="387"/>
    </row>
    <row r="210" spans="2:6" ht="14.25" customHeight="1">
      <c r="B210" s="387"/>
      <c r="C210" s="387"/>
      <c r="D210" s="387"/>
      <c r="E210" s="387"/>
      <c r="F210" s="387"/>
    </row>
    <row r="211" spans="2:6" ht="14.25" customHeight="1">
      <c r="B211" s="387"/>
      <c r="C211" s="387"/>
      <c r="D211" s="387"/>
      <c r="E211" s="387"/>
      <c r="F211" s="387"/>
    </row>
    <row r="212" spans="2:6" ht="14.25" customHeight="1">
      <c r="B212" s="387"/>
      <c r="C212" s="387"/>
      <c r="D212" s="387"/>
      <c r="E212" s="387"/>
      <c r="F212" s="387"/>
    </row>
    <row r="213" spans="2:6" ht="14.25" customHeight="1">
      <c r="B213" s="387"/>
      <c r="C213" s="387"/>
      <c r="D213" s="387"/>
      <c r="E213" s="387"/>
      <c r="F213" s="387"/>
    </row>
    <row r="214" spans="2:6" ht="14.25" customHeight="1">
      <c r="B214" s="387"/>
      <c r="C214" s="387"/>
      <c r="D214" s="387"/>
      <c r="E214" s="387"/>
      <c r="F214" s="387"/>
    </row>
    <row r="215" spans="2:6" ht="14.25" customHeight="1">
      <c r="B215" s="387"/>
      <c r="C215" s="387"/>
      <c r="D215" s="387"/>
      <c r="E215" s="387"/>
      <c r="F215" s="387"/>
    </row>
    <row r="216" spans="2:6" ht="14.25" customHeight="1">
      <c r="B216" s="387"/>
      <c r="C216" s="387"/>
      <c r="D216" s="387"/>
      <c r="E216" s="387"/>
      <c r="F216" s="387"/>
    </row>
    <row r="217" spans="2:6" ht="14.25" customHeight="1">
      <c r="B217" s="387"/>
      <c r="C217" s="387"/>
      <c r="D217" s="387"/>
      <c r="E217" s="387"/>
      <c r="F217" s="387"/>
    </row>
    <row r="218" spans="2:6" ht="14.25" customHeight="1">
      <c r="B218" s="387"/>
      <c r="C218" s="387"/>
      <c r="D218" s="387"/>
      <c r="E218" s="387"/>
      <c r="F218" s="387"/>
    </row>
    <row r="219" spans="2:6" ht="14.25" customHeight="1">
      <c r="B219" s="387"/>
      <c r="C219" s="387"/>
      <c r="D219" s="387"/>
      <c r="E219" s="387"/>
      <c r="F219" s="387"/>
    </row>
    <row r="220" spans="2:6" ht="14.25" customHeight="1">
      <c r="B220" s="387"/>
      <c r="C220" s="387"/>
      <c r="D220" s="387"/>
      <c r="E220" s="387"/>
      <c r="F220" s="387"/>
    </row>
    <row r="221" spans="2:6" ht="14.25" customHeight="1">
      <c r="B221" s="387"/>
      <c r="C221" s="387"/>
      <c r="D221" s="387"/>
      <c r="E221" s="387"/>
      <c r="F221" s="387"/>
    </row>
    <row r="222" spans="2:6" ht="14.25" customHeight="1">
      <c r="B222" s="387"/>
      <c r="C222" s="387"/>
      <c r="D222" s="387"/>
      <c r="E222" s="387"/>
      <c r="F222" s="387"/>
    </row>
    <row r="223" spans="2:6" ht="14.25" customHeight="1">
      <c r="B223" s="387"/>
      <c r="C223" s="387"/>
      <c r="D223" s="387"/>
      <c r="E223" s="387"/>
      <c r="F223" s="387"/>
    </row>
    <row r="224" spans="2:6" ht="14.25" customHeight="1">
      <c r="B224" s="387"/>
      <c r="C224" s="387"/>
      <c r="D224" s="387"/>
      <c r="E224" s="387"/>
      <c r="F224" s="387"/>
    </row>
    <row r="225" spans="2:6" ht="14.25" customHeight="1">
      <c r="B225" s="387"/>
      <c r="C225" s="387"/>
      <c r="D225" s="387"/>
      <c r="E225" s="387"/>
      <c r="F225" s="387"/>
    </row>
    <row r="226" spans="2:6" ht="14.25" customHeight="1">
      <c r="B226" s="387"/>
      <c r="C226" s="387"/>
      <c r="D226" s="387"/>
      <c r="E226" s="387"/>
      <c r="F226" s="387"/>
    </row>
    <row r="227" spans="2:6" ht="14.25" customHeight="1">
      <c r="B227" s="387"/>
      <c r="C227" s="387"/>
      <c r="D227" s="387"/>
      <c r="E227" s="387"/>
      <c r="F227" s="387"/>
    </row>
    <row r="228" spans="2:6" ht="14.25" customHeight="1">
      <c r="B228" s="387"/>
      <c r="C228" s="387"/>
      <c r="D228" s="387"/>
      <c r="E228" s="387"/>
      <c r="F228" s="387"/>
    </row>
    <row r="229" spans="2:6" ht="14.25" customHeight="1">
      <c r="B229" s="387"/>
      <c r="C229" s="387"/>
      <c r="D229" s="387"/>
      <c r="E229" s="387"/>
      <c r="F229" s="387"/>
    </row>
    <row r="230" spans="2:6" ht="14.25" customHeight="1">
      <c r="B230" s="387"/>
      <c r="C230" s="387"/>
      <c r="D230" s="387"/>
      <c r="E230" s="387"/>
      <c r="F230" s="387"/>
    </row>
    <row r="231" spans="2:6" ht="14.25" customHeight="1">
      <c r="B231" s="387"/>
      <c r="C231" s="387"/>
      <c r="D231" s="387"/>
      <c r="E231" s="387"/>
      <c r="F231" s="387"/>
    </row>
    <row r="232" spans="2:6" ht="14.25" customHeight="1">
      <c r="B232" s="387"/>
      <c r="C232" s="387"/>
      <c r="D232" s="387"/>
      <c r="E232" s="387"/>
      <c r="F232" s="387"/>
    </row>
    <row r="233" spans="2:6" ht="14.25" customHeight="1">
      <c r="B233" s="387"/>
      <c r="C233" s="387"/>
      <c r="D233" s="387"/>
      <c r="E233" s="387"/>
      <c r="F233" s="387"/>
    </row>
    <row r="234" spans="2:6" ht="14.25" customHeight="1">
      <c r="B234" s="387"/>
      <c r="C234" s="387"/>
      <c r="D234" s="387"/>
      <c r="E234" s="387"/>
      <c r="F234" s="387"/>
    </row>
    <row r="235" spans="2:6" ht="14.25" customHeight="1">
      <c r="B235" s="387"/>
      <c r="C235" s="387"/>
      <c r="D235" s="387"/>
      <c r="E235" s="387"/>
      <c r="F235" s="387"/>
    </row>
    <row r="236" spans="2:6" ht="14.25" customHeight="1">
      <c r="B236" s="387"/>
      <c r="C236" s="387"/>
      <c r="D236" s="387"/>
      <c r="E236" s="387"/>
      <c r="F236" s="387"/>
    </row>
    <row r="237" spans="2:6" ht="14.25" customHeight="1">
      <c r="B237" s="387"/>
      <c r="C237" s="387"/>
      <c r="D237" s="387"/>
      <c r="E237" s="387"/>
      <c r="F237" s="387"/>
    </row>
    <row r="238" spans="2:6" ht="14.25" customHeight="1">
      <c r="B238" s="387"/>
      <c r="C238" s="387"/>
      <c r="D238" s="387"/>
      <c r="E238" s="387"/>
      <c r="F238" s="387"/>
    </row>
    <row r="239" spans="2:6" ht="14.25" customHeight="1">
      <c r="B239" s="387"/>
      <c r="C239" s="387"/>
      <c r="D239" s="387"/>
      <c r="E239" s="387"/>
      <c r="F239" s="387"/>
    </row>
    <row r="240" spans="2:6" ht="14.25" customHeight="1">
      <c r="B240" s="387"/>
      <c r="C240" s="387"/>
      <c r="D240" s="387"/>
      <c r="E240" s="387"/>
      <c r="F240" s="387"/>
    </row>
    <row r="241" spans="2:6" ht="14.25" customHeight="1">
      <c r="B241" s="387"/>
      <c r="C241" s="387"/>
      <c r="D241" s="387"/>
      <c r="E241" s="387"/>
      <c r="F241" s="387"/>
    </row>
    <row r="242" spans="2:6" ht="14.25" customHeight="1">
      <c r="B242" s="387"/>
      <c r="C242" s="387"/>
      <c r="D242" s="387"/>
      <c r="E242" s="387"/>
      <c r="F242" s="387"/>
    </row>
    <row r="243" spans="2:6" ht="14.25" customHeight="1">
      <c r="B243" s="387"/>
      <c r="C243" s="387"/>
      <c r="D243" s="387"/>
      <c r="E243" s="387"/>
      <c r="F243" s="387"/>
    </row>
    <row r="244" spans="2:6" ht="14.25" customHeight="1">
      <c r="B244" s="387"/>
      <c r="C244" s="387"/>
      <c r="D244" s="387"/>
      <c r="E244" s="387"/>
      <c r="F244" s="387"/>
    </row>
    <row r="245" spans="2:6" ht="14.25" customHeight="1">
      <c r="B245" s="387"/>
      <c r="C245" s="387"/>
      <c r="D245" s="387"/>
      <c r="E245" s="387"/>
      <c r="F245" s="387"/>
    </row>
    <row r="246" spans="2:6" ht="14.25" customHeight="1">
      <c r="B246" s="387"/>
      <c r="C246" s="387"/>
      <c r="D246" s="387"/>
      <c r="E246" s="387"/>
      <c r="F246" s="387"/>
    </row>
    <row r="247" spans="2:6" ht="14.25" customHeight="1">
      <c r="B247" s="387"/>
      <c r="C247" s="387"/>
      <c r="D247" s="387"/>
      <c r="E247" s="387"/>
      <c r="F247" s="387"/>
    </row>
    <row r="248" spans="2:6" ht="14.25" customHeight="1">
      <c r="B248" s="387"/>
      <c r="C248" s="387"/>
      <c r="D248" s="387"/>
      <c r="E248" s="387"/>
      <c r="F248" s="387"/>
    </row>
    <row r="249" spans="2:6" ht="14.25" customHeight="1">
      <c r="B249" s="387"/>
      <c r="C249" s="387"/>
      <c r="D249" s="387"/>
      <c r="E249" s="387"/>
      <c r="F249" s="387"/>
    </row>
    <row r="250" spans="2:6" ht="14.25" customHeight="1">
      <c r="B250" s="387"/>
      <c r="C250" s="387"/>
      <c r="D250" s="387"/>
      <c r="E250" s="387"/>
      <c r="F250" s="387"/>
    </row>
    <row r="251" spans="2:6" ht="14.25" customHeight="1">
      <c r="B251" s="387"/>
      <c r="C251" s="387"/>
      <c r="D251" s="387"/>
      <c r="E251" s="387"/>
      <c r="F251" s="387"/>
    </row>
    <row r="252" spans="2:6" ht="14.25" customHeight="1">
      <c r="B252" s="387"/>
      <c r="C252" s="387"/>
      <c r="D252" s="387"/>
      <c r="E252" s="387"/>
      <c r="F252" s="387"/>
    </row>
    <row r="253" spans="2:6" ht="14.25" customHeight="1">
      <c r="B253" s="387"/>
      <c r="C253" s="387"/>
      <c r="D253" s="387"/>
      <c r="E253" s="387"/>
      <c r="F253" s="387"/>
    </row>
    <row r="254" spans="2:6" ht="14.25" customHeight="1">
      <c r="B254" s="387"/>
      <c r="C254" s="387"/>
      <c r="D254" s="387"/>
      <c r="E254" s="387"/>
      <c r="F254" s="387"/>
    </row>
    <row r="255" spans="2:6" ht="14.25" customHeight="1">
      <c r="B255" s="387"/>
      <c r="C255" s="387"/>
      <c r="D255" s="387"/>
      <c r="E255" s="387"/>
      <c r="F255" s="387"/>
    </row>
    <row r="256" spans="2:6" ht="14.25" customHeight="1">
      <c r="B256" s="387"/>
      <c r="C256" s="387"/>
      <c r="D256" s="387"/>
      <c r="E256" s="387"/>
      <c r="F256" s="387"/>
    </row>
    <row r="257" spans="2:6" ht="14.25" customHeight="1">
      <c r="B257" s="387"/>
      <c r="C257" s="387"/>
      <c r="D257" s="387"/>
      <c r="E257" s="387"/>
      <c r="F257" s="387"/>
    </row>
    <row r="258" spans="2:6" ht="14.25" customHeight="1">
      <c r="B258" s="387"/>
      <c r="C258" s="387"/>
      <c r="D258" s="387"/>
      <c r="E258" s="387"/>
      <c r="F258" s="387"/>
    </row>
    <row r="259" spans="2:6" ht="14.25" customHeight="1">
      <c r="B259" s="387"/>
      <c r="C259" s="387"/>
      <c r="D259" s="387"/>
      <c r="E259" s="387"/>
      <c r="F259" s="387"/>
    </row>
    <row r="260" spans="2:6" ht="14.25" customHeight="1">
      <c r="B260" s="387"/>
      <c r="C260" s="387"/>
      <c r="D260" s="387"/>
      <c r="E260" s="387"/>
      <c r="F260" s="387"/>
    </row>
    <row r="261" spans="2:6" ht="14.25" customHeight="1">
      <c r="B261" s="387"/>
      <c r="C261" s="387"/>
      <c r="D261" s="387"/>
      <c r="E261" s="387"/>
      <c r="F261" s="387"/>
    </row>
    <row r="262" spans="2:6" ht="14.25" customHeight="1">
      <c r="B262" s="387"/>
      <c r="C262" s="387"/>
      <c r="D262" s="387"/>
      <c r="E262" s="387"/>
      <c r="F262" s="387"/>
    </row>
    <row r="263" spans="2:6" ht="14.25" customHeight="1">
      <c r="B263" s="387"/>
      <c r="C263" s="387"/>
      <c r="D263" s="387"/>
      <c r="E263" s="387"/>
      <c r="F263" s="387"/>
    </row>
    <row r="264" spans="2:6" ht="14.25" customHeight="1">
      <c r="B264" s="387"/>
      <c r="C264" s="387"/>
      <c r="D264" s="387"/>
      <c r="E264" s="387"/>
      <c r="F264" s="387"/>
    </row>
    <row r="265" spans="2:6" ht="14.25" customHeight="1">
      <c r="B265" s="387"/>
      <c r="C265" s="387"/>
      <c r="D265" s="387"/>
      <c r="E265" s="387"/>
      <c r="F265" s="387"/>
    </row>
    <row r="266" spans="2:6" ht="14.25" customHeight="1">
      <c r="B266" s="387"/>
      <c r="C266" s="387"/>
      <c r="D266" s="387"/>
      <c r="E266" s="387"/>
      <c r="F266" s="387"/>
    </row>
    <row r="267" spans="2:6" ht="14.25" customHeight="1">
      <c r="B267" s="387"/>
      <c r="C267" s="387"/>
      <c r="D267" s="387"/>
      <c r="E267" s="387"/>
      <c r="F267" s="387"/>
    </row>
    <row r="268" spans="2:6" ht="14.25" customHeight="1">
      <c r="B268" s="387"/>
      <c r="C268" s="387"/>
      <c r="D268" s="387"/>
      <c r="E268" s="387"/>
      <c r="F268" s="387"/>
    </row>
    <row r="269" spans="2:6" ht="14.25" customHeight="1">
      <c r="B269" s="387"/>
      <c r="C269" s="387"/>
      <c r="D269" s="387"/>
      <c r="E269" s="387"/>
      <c r="F269" s="387"/>
    </row>
    <row r="270" spans="2:6" ht="14.25" customHeight="1">
      <c r="B270" s="387"/>
      <c r="C270" s="387"/>
      <c r="D270" s="387"/>
      <c r="E270" s="387"/>
      <c r="F270" s="387"/>
    </row>
    <row r="271" spans="2:6" ht="14.25" customHeight="1">
      <c r="B271" s="387"/>
      <c r="C271" s="387"/>
      <c r="D271" s="387"/>
      <c r="E271" s="387"/>
      <c r="F271" s="387"/>
    </row>
    <row r="272" spans="2:6" ht="14.25" customHeight="1">
      <c r="B272" s="387"/>
      <c r="C272" s="387"/>
      <c r="D272" s="387"/>
      <c r="E272" s="387"/>
      <c r="F272" s="387"/>
    </row>
    <row r="273" spans="2:6" ht="14.25" customHeight="1">
      <c r="B273" s="387"/>
      <c r="C273" s="387"/>
      <c r="D273" s="387"/>
      <c r="E273" s="387"/>
      <c r="F273" s="387"/>
    </row>
    <row r="274" spans="2:6" ht="14.25" customHeight="1">
      <c r="B274" s="387"/>
      <c r="C274" s="387"/>
      <c r="D274" s="387"/>
      <c r="E274" s="387"/>
      <c r="F274" s="387"/>
    </row>
    <row r="275" spans="2:6" ht="14.25" customHeight="1">
      <c r="B275" s="387"/>
      <c r="C275" s="387"/>
      <c r="D275" s="387"/>
      <c r="E275" s="387"/>
      <c r="F275" s="387"/>
    </row>
    <row r="276" spans="2:6" ht="14.25" customHeight="1">
      <c r="B276" s="387"/>
      <c r="C276" s="387"/>
      <c r="D276" s="387"/>
      <c r="E276" s="387"/>
      <c r="F276" s="387"/>
    </row>
    <row r="277" spans="2:6" ht="14.25" customHeight="1">
      <c r="B277" s="387"/>
      <c r="C277" s="387"/>
      <c r="D277" s="387"/>
      <c r="E277" s="387"/>
      <c r="F277" s="387"/>
    </row>
    <row r="278" spans="2:6" ht="14.25" customHeight="1">
      <c r="B278" s="387"/>
      <c r="C278" s="387"/>
      <c r="D278" s="387"/>
      <c r="E278" s="387"/>
      <c r="F278" s="387"/>
    </row>
    <row r="279" spans="2:6" ht="14.25" customHeight="1">
      <c r="B279" s="387"/>
      <c r="C279" s="387"/>
      <c r="D279" s="387"/>
      <c r="E279" s="387"/>
      <c r="F279" s="387"/>
    </row>
    <row r="280" spans="2:6" ht="14.25" customHeight="1">
      <c r="B280" s="387"/>
      <c r="C280" s="387"/>
      <c r="D280" s="387"/>
      <c r="E280" s="387"/>
      <c r="F280" s="387"/>
    </row>
    <row r="281" spans="2:6" ht="14.25" customHeight="1">
      <c r="B281" s="387"/>
      <c r="C281" s="387"/>
      <c r="D281" s="387"/>
      <c r="E281" s="387"/>
      <c r="F281" s="387"/>
    </row>
    <row r="282" spans="2:6" ht="14.25" customHeight="1">
      <c r="B282" s="387"/>
      <c r="C282" s="387"/>
      <c r="D282" s="387"/>
      <c r="E282" s="387"/>
      <c r="F282" s="387"/>
    </row>
    <row r="283" spans="2:6" ht="14.25" customHeight="1">
      <c r="B283" s="387"/>
      <c r="C283" s="387"/>
      <c r="D283" s="387"/>
      <c r="E283" s="387"/>
      <c r="F283" s="387"/>
    </row>
    <row r="284" spans="2:6" ht="14.25" customHeight="1">
      <c r="B284" s="387"/>
      <c r="C284" s="387"/>
      <c r="D284" s="387"/>
      <c r="E284" s="387"/>
      <c r="F284" s="387"/>
    </row>
    <row r="285" spans="2:6" ht="14.25" customHeight="1">
      <c r="B285" s="387"/>
      <c r="C285" s="387"/>
      <c r="D285" s="387"/>
      <c r="E285" s="387"/>
      <c r="F285" s="387"/>
    </row>
    <row r="286" spans="2:6" ht="14.25" customHeight="1">
      <c r="B286" s="387"/>
      <c r="C286" s="387"/>
      <c r="D286" s="387"/>
      <c r="E286" s="387"/>
      <c r="F286" s="387"/>
    </row>
    <row r="287" spans="2:6" ht="14.25" customHeight="1">
      <c r="B287" s="387"/>
      <c r="C287" s="387"/>
      <c r="D287" s="387"/>
      <c r="E287" s="387"/>
      <c r="F287" s="387"/>
    </row>
    <row r="288" spans="2:6" ht="14.25" customHeight="1">
      <c r="B288" s="387"/>
      <c r="C288" s="387"/>
      <c r="D288" s="387"/>
      <c r="E288" s="387"/>
      <c r="F288" s="387"/>
    </row>
    <row r="289" spans="2:6" ht="14.25" customHeight="1">
      <c r="B289" s="387"/>
      <c r="C289" s="387"/>
      <c r="D289" s="387"/>
      <c r="E289" s="387"/>
      <c r="F289" s="387"/>
    </row>
    <row r="290" spans="2:6" ht="14.25" customHeight="1">
      <c r="B290" s="387"/>
      <c r="C290" s="387"/>
      <c r="D290" s="387"/>
      <c r="E290" s="387"/>
      <c r="F290" s="387"/>
    </row>
    <row r="291" spans="2:6" ht="14.25" customHeight="1">
      <c r="B291" s="387"/>
      <c r="C291" s="387"/>
      <c r="D291" s="387"/>
      <c r="E291" s="387"/>
      <c r="F291" s="387"/>
    </row>
    <row r="292" spans="2:6" ht="14.25" customHeight="1">
      <c r="B292" s="387"/>
      <c r="C292" s="387"/>
      <c r="D292" s="387"/>
      <c r="E292" s="387"/>
      <c r="F292" s="387"/>
    </row>
    <row r="293" spans="2:6" ht="14.25" customHeight="1">
      <c r="B293" s="387"/>
      <c r="C293" s="387"/>
      <c r="D293" s="387"/>
      <c r="E293" s="387"/>
      <c r="F293" s="387"/>
    </row>
    <row r="294" spans="2:6" ht="14.25" customHeight="1">
      <c r="B294" s="387"/>
      <c r="C294" s="387"/>
      <c r="D294" s="387"/>
      <c r="E294" s="387"/>
      <c r="F294" s="387"/>
    </row>
    <row r="295" spans="2:6" ht="14.25" customHeight="1">
      <c r="B295" s="387"/>
      <c r="C295" s="387"/>
      <c r="D295" s="387"/>
      <c r="E295" s="387"/>
      <c r="F295" s="387"/>
    </row>
    <row r="296" spans="2:6" ht="14.25" customHeight="1">
      <c r="B296" s="387"/>
      <c r="C296" s="387"/>
      <c r="D296" s="387"/>
      <c r="E296" s="387"/>
      <c r="F296" s="387"/>
    </row>
    <row r="297" spans="2:6" ht="14.25" customHeight="1">
      <c r="B297" s="387"/>
      <c r="C297" s="387"/>
      <c r="D297" s="387"/>
      <c r="E297" s="387"/>
      <c r="F297" s="387"/>
    </row>
    <row r="298" spans="2:6" ht="14.25" customHeight="1">
      <c r="B298" s="387"/>
      <c r="C298" s="387"/>
      <c r="D298" s="387"/>
      <c r="E298" s="387"/>
      <c r="F298" s="387"/>
    </row>
    <row r="299" spans="2:6" ht="14.25" customHeight="1">
      <c r="B299" s="387"/>
      <c r="C299" s="387"/>
      <c r="D299" s="387"/>
      <c r="E299" s="387"/>
      <c r="F299" s="387"/>
    </row>
    <row r="300" spans="2:6" ht="14.25" customHeight="1">
      <c r="B300" s="387"/>
      <c r="C300" s="387"/>
      <c r="D300" s="387"/>
      <c r="E300" s="387"/>
      <c r="F300" s="387"/>
    </row>
    <row r="301" spans="2:6" ht="14.25" customHeight="1">
      <c r="B301" s="387"/>
      <c r="C301" s="387"/>
      <c r="D301" s="387"/>
      <c r="E301" s="387"/>
      <c r="F301" s="387"/>
    </row>
    <row r="302" spans="2:6" ht="14.25" customHeight="1">
      <c r="B302" s="387"/>
      <c r="C302" s="387"/>
      <c r="D302" s="387"/>
      <c r="E302" s="387"/>
      <c r="F302" s="387"/>
    </row>
    <row r="303" spans="2:6" ht="14.25" customHeight="1">
      <c r="B303" s="387"/>
      <c r="C303" s="387"/>
      <c r="D303" s="387"/>
      <c r="E303" s="387"/>
      <c r="F303" s="387"/>
    </row>
    <row r="304" spans="2:6" ht="14.25" customHeight="1">
      <c r="B304" s="387"/>
      <c r="C304" s="387"/>
      <c r="D304" s="387"/>
      <c r="E304" s="387"/>
      <c r="F304" s="387"/>
    </row>
    <row r="305" spans="2:6" ht="14.25" customHeight="1">
      <c r="B305" s="387"/>
      <c r="C305" s="387"/>
      <c r="D305" s="387"/>
      <c r="E305" s="387"/>
      <c r="F305" s="387"/>
    </row>
    <row r="306" spans="2:6" ht="14.25" customHeight="1">
      <c r="B306" s="387"/>
      <c r="C306" s="387"/>
      <c r="D306" s="387"/>
      <c r="E306" s="387"/>
      <c r="F306" s="387"/>
    </row>
    <row r="307" spans="2:6" ht="14.25" customHeight="1">
      <c r="B307" s="387"/>
      <c r="C307" s="387"/>
      <c r="D307" s="387"/>
      <c r="E307" s="387"/>
      <c r="F307" s="387"/>
    </row>
    <row r="308" spans="2:6" ht="14.25" customHeight="1">
      <c r="B308" s="387"/>
      <c r="C308" s="387"/>
      <c r="D308" s="387"/>
      <c r="E308" s="387"/>
      <c r="F308" s="387"/>
    </row>
    <row r="309" spans="2:6" ht="14.25" customHeight="1">
      <c r="B309" s="387"/>
      <c r="C309" s="387"/>
      <c r="D309" s="387"/>
      <c r="E309" s="387"/>
      <c r="F309" s="387"/>
    </row>
    <row r="310" spans="2:6" ht="14.25" customHeight="1">
      <c r="B310" s="387"/>
      <c r="C310" s="387"/>
      <c r="D310" s="387"/>
      <c r="E310" s="387"/>
      <c r="F310" s="387"/>
    </row>
    <row r="311" spans="2:6" ht="14.25" customHeight="1">
      <c r="B311" s="387"/>
      <c r="C311" s="387"/>
      <c r="D311" s="387"/>
      <c r="E311" s="387"/>
      <c r="F311" s="387"/>
    </row>
    <row r="312" spans="2:6" ht="14.25" customHeight="1">
      <c r="B312" s="387"/>
      <c r="C312" s="387"/>
      <c r="D312" s="387"/>
      <c r="E312" s="387"/>
      <c r="F312" s="387"/>
    </row>
    <row r="313" spans="2:6" ht="14.25" customHeight="1">
      <c r="B313" s="387"/>
      <c r="C313" s="387"/>
      <c r="D313" s="387"/>
      <c r="E313" s="387"/>
      <c r="F313" s="387"/>
    </row>
    <row r="314" spans="2:6" ht="14.25" customHeight="1">
      <c r="B314" s="387"/>
      <c r="C314" s="387"/>
      <c r="D314" s="387"/>
      <c r="E314" s="387"/>
      <c r="F314" s="387"/>
    </row>
    <row r="315" spans="2:6" ht="14.25" customHeight="1">
      <c r="B315" s="387"/>
      <c r="C315" s="387"/>
      <c r="D315" s="387"/>
      <c r="E315" s="387"/>
      <c r="F315" s="387"/>
    </row>
    <row r="316" spans="2:6" ht="14.25" customHeight="1">
      <c r="B316" s="387"/>
      <c r="C316" s="387"/>
      <c r="D316" s="387"/>
      <c r="E316" s="387"/>
      <c r="F316" s="387"/>
    </row>
    <row r="317" spans="2:6" ht="14.25" customHeight="1">
      <c r="B317" s="387"/>
      <c r="C317" s="387"/>
      <c r="D317" s="387"/>
      <c r="E317" s="387"/>
      <c r="F317" s="387"/>
    </row>
    <row r="318" spans="2:6" ht="14.25" customHeight="1">
      <c r="B318" s="387"/>
      <c r="C318" s="387"/>
      <c r="D318" s="387"/>
      <c r="E318" s="387"/>
      <c r="F318" s="387"/>
    </row>
    <row r="319" spans="2:6" ht="14.25" customHeight="1">
      <c r="B319" s="387"/>
      <c r="C319" s="387"/>
      <c r="D319" s="387"/>
      <c r="E319" s="387"/>
      <c r="F319" s="387"/>
    </row>
    <row r="320" spans="2:6" ht="14.25" customHeight="1">
      <c r="B320" s="387"/>
      <c r="C320" s="387"/>
      <c r="D320" s="387"/>
      <c r="E320" s="387"/>
      <c r="F320" s="387"/>
    </row>
    <row r="321" spans="2:6" ht="14.25" customHeight="1">
      <c r="B321" s="387"/>
      <c r="C321" s="387"/>
      <c r="D321" s="387"/>
      <c r="E321" s="387"/>
      <c r="F321" s="387"/>
    </row>
    <row r="322" spans="2:6" ht="14.25" customHeight="1">
      <c r="B322" s="387"/>
      <c r="C322" s="387"/>
      <c r="D322" s="387"/>
      <c r="E322" s="387"/>
      <c r="F322" s="387"/>
    </row>
    <row r="323" spans="2:6" ht="14.25" customHeight="1">
      <c r="B323" s="387"/>
      <c r="C323" s="387"/>
      <c r="D323" s="387"/>
      <c r="E323" s="387"/>
      <c r="F323" s="387"/>
    </row>
    <row r="324" spans="2:6" ht="14.25" customHeight="1">
      <c r="B324" s="387"/>
      <c r="C324" s="387"/>
      <c r="D324" s="387"/>
      <c r="E324" s="387"/>
      <c r="F324" s="387"/>
    </row>
    <row r="325" spans="2:6" ht="14.25" customHeight="1">
      <c r="B325" s="387"/>
      <c r="C325" s="387"/>
      <c r="D325" s="387"/>
      <c r="E325" s="387"/>
      <c r="F325" s="387"/>
    </row>
    <row r="326" spans="2:6" ht="14.25" customHeight="1">
      <c r="B326" s="387"/>
      <c r="C326" s="387"/>
      <c r="D326" s="387"/>
      <c r="E326" s="387"/>
      <c r="F326" s="387"/>
    </row>
    <row r="327" spans="2:6" ht="14.25" customHeight="1">
      <c r="B327" s="387"/>
      <c r="C327" s="387"/>
      <c r="D327" s="387"/>
      <c r="E327" s="387"/>
      <c r="F327" s="387"/>
    </row>
    <row r="328" spans="2:6" ht="14.25" customHeight="1">
      <c r="B328" s="387"/>
      <c r="C328" s="387"/>
      <c r="D328" s="387"/>
      <c r="E328" s="387"/>
      <c r="F328" s="387"/>
    </row>
    <row r="329" spans="2:6" ht="14.25" customHeight="1">
      <c r="B329" s="387"/>
      <c r="C329" s="387"/>
      <c r="D329" s="387"/>
      <c r="E329" s="387"/>
      <c r="F329" s="387"/>
    </row>
    <row r="330" spans="2:6" ht="14.25" customHeight="1">
      <c r="B330" s="387"/>
      <c r="C330" s="387"/>
      <c r="D330" s="387"/>
      <c r="E330" s="387"/>
      <c r="F330" s="387"/>
    </row>
    <row r="331" spans="2:6" ht="14.25" customHeight="1">
      <c r="B331" s="387"/>
      <c r="C331" s="387"/>
      <c r="D331" s="387"/>
      <c r="E331" s="387"/>
      <c r="F331" s="387"/>
    </row>
    <row r="332" spans="2:6" ht="14.25" customHeight="1">
      <c r="B332" s="387"/>
      <c r="C332" s="387"/>
      <c r="D332" s="387"/>
      <c r="E332" s="387"/>
      <c r="F332" s="387"/>
    </row>
    <row r="333" spans="2:6" ht="14.25" customHeight="1">
      <c r="B333" s="387"/>
      <c r="C333" s="387"/>
      <c r="D333" s="387"/>
      <c r="E333" s="387"/>
      <c r="F333" s="387"/>
    </row>
    <row r="334" spans="2:6" ht="14.25" customHeight="1">
      <c r="B334" s="387"/>
      <c r="C334" s="387"/>
      <c r="D334" s="387"/>
      <c r="E334" s="387"/>
      <c r="F334" s="387"/>
    </row>
    <row r="335" spans="2:6" ht="14.25" customHeight="1">
      <c r="B335" s="387"/>
      <c r="C335" s="387"/>
      <c r="D335" s="387"/>
      <c r="E335" s="387"/>
      <c r="F335" s="387"/>
    </row>
    <row r="336" spans="2:6" ht="14.25" customHeight="1">
      <c r="B336" s="387"/>
      <c r="C336" s="387"/>
      <c r="D336" s="387"/>
      <c r="E336" s="387"/>
      <c r="F336" s="387"/>
    </row>
    <row r="337" spans="2:6" ht="14.25" customHeight="1">
      <c r="B337" s="387"/>
      <c r="C337" s="387"/>
      <c r="D337" s="387"/>
      <c r="E337" s="387"/>
      <c r="F337" s="387"/>
    </row>
    <row r="338" spans="2:6" ht="14.25" customHeight="1">
      <c r="B338" s="387"/>
      <c r="C338" s="387"/>
      <c r="D338" s="387"/>
      <c r="E338" s="387"/>
      <c r="F338" s="387"/>
    </row>
    <row r="339" spans="2:6" ht="14.25" customHeight="1">
      <c r="B339" s="387"/>
      <c r="C339" s="387"/>
      <c r="D339" s="387"/>
      <c r="E339" s="387"/>
      <c r="F339" s="387"/>
    </row>
    <row r="340" spans="2:6" ht="14.25" customHeight="1">
      <c r="B340" s="387"/>
      <c r="C340" s="387"/>
      <c r="D340" s="387"/>
      <c r="E340" s="387"/>
      <c r="F340" s="387"/>
    </row>
    <row r="341" spans="2:6" ht="14.25" customHeight="1">
      <c r="B341" s="387"/>
      <c r="C341" s="387"/>
      <c r="D341" s="387"/>
      <c r="E341" s="387"/>
      <c r="F341" s="387"/>
    </row>
    <row r="342" spans="2:6" ht="14.25" customHeight="1">
      <c r="B342" s="387"/>
      <c r="C342" s="387"/>
      <c r="D342" s="387"/>
      <c r="E342" s="387"/>
      <c r="F342" s="387"/>
    </row>
    <row r="343" spans="2:6" ht="14.25" customHeight="1">
      <c r="B343" s="387"/>
      <c r="C343" s="387"/>
      <c r="D343" s="387"/>
      <c r="E343" s="387"/>
      <c r="F343" s="387"/>
    </row>
    <row r="344" spans="2:6" ht="14.25" customHeight="1">
      <c r="B344" s="387"/>
      <c r="C344" s="387"/>
      <c r="D344" s="387"/>
      <c r="E344" s="387"/>
      <c r="F344" s="387"/>
    </row>
    <row r="345" spans="2:6" ht="14.25" customHeight="1">
      <c r="B345" s="387"/>
      <c r="C345" s="387"/>
      <c r="D345" s="387"/>
      <c r="E345" s="387"/>
      <c r="F345" s="387"/>
    </row>
    <row r="346" spans="2:6" ht="14.25" customHeight="1">
      <c r="B346" s="387"/>
      <c r="C346" s="387"/>
      <c r="D346" s="387"/>
      <c r="E346" s="387"/>
      <c r="F346" s="387"/>
    </row>
    <row r="347" spans="2:6" ht="14.25" customHeight="1">
      <c r="B347" s="387"/>
      <c r="C347" s="387"/>
      <c r="D347" s="387"/>
      <c r="E347" s="387"/>
      <c r="F347" s="387"/>
    </row>
    <row r="348" spans="2:6" ht="14.25" customHeight="1">
      <c r="B348" s="387"/>
      <c r="C348" s="387"/>
      <c r="D348" s="387"/>
      <c r="E348" s="387"/>
      <c r="F348" s="387"/>
    </row>
    <row r="349" spans="2:6" ht="14.25" customHeight="1">
      <c r="B349" s="387"/>
      <c r="C349" s="387"/>
      <c r="D349" s="387"/>
      <c r="E349" s="387"/>
      <c r="F349" s="387"/>
    </row>
    <row r="350" spans="2:6" ht="14.25" customHeight="1">
      <c r="B350" s="387"/>
      <c r="C350" s="387"/>
      <c r="D350" s="387"/>
      <c r="E350" s="387"/>
      <c r="F350" s="387"/>
    </row>
    <row r="351" spans="2:6" ht="14.25" customHeight="1">
      <c r="B351" s="387"/>
      <c r="C351" s="387"/>
      <c r="D351" s="387"/>
      <c r="E351" s="387"/>
      <c r="F351" s="387"/>
    </row>
    <row r="352" spans="2:6" ht="14.25" customHeight="1">
      <c r="B352" s="387"/>
      <c r="C352" s="387"/>
      <c r="D352" s="387"/>
      <c r="E352" s="387"/>
      <c r="F352" s="387"/>
    </row>
    <row r="353" spans="2:6" ht="14.25" customHeight="1">
      <c r="B353" s="387"/>
      <c r="C353" s="387"/>
      <c r="D353" s="387"/>
      <c r="E353" s="387"/>
      <c r="F353" s="387"/>
    </row>
    <row r="354" spans="2:6" ht="14.25" customHeight="1">
      <c r="B354" s="387"/>
      <c r="C354" s="387"/>
      <c r="D354" s="387"/>
      <c r="E354" s="387"/>
      <c r="F354" s="387"/>
    </row>
    <row r="355" spans="2:6" ht="14.25" customHeight="1">
      <c r="B355" s="387"/>
      <c r="C355" s="387"/>
      <c r="D355" s="387"/>
      <c r="E355" s="387"/>
      <c r="F355" s="387"/>
    </row>
    <row r="356" spans="2:6" ht="14.25" customHeight="1">
      <c r="B356" s="387"/>
      <c r="C356" s="387"/>
      <c r="D356" s="387"/>
      <c r="E356" s="387"/>
      <c r="F356" s="387"/>
    </row>
    <row r="357" spans="2:6" ht="14.25" customHeight="1">
      <c r="B357" s="387"/>
      <c r="C357" s="387"/>
      <c r="D357" s="387"/>
      <c r="E357" s="387"/>
      <c r="F357" s="387"/>
    </row>
    <row r="358" spans="2:6" ht="14.25" customHeight="1">
      <c r="B358" s="387"/>
      <c r="C358" s="387"/>
      <c r="D358" s="387"/>
      <c r="E358" s="387"/>
      <c r="F358" s="387"/>
    </row>
    <row r="359" spans="2:6" ht="14.25" customHeight="1">
      <c r="B359" s="387"/>
      <c r="C359" s="387"/>
      <c r="D359" s="387"/>
      <c r="E359" s="387"/>
      <c r="F359" s="387"/>
    </row>
    <row r="360" spans="2:6" ht="14.25" customHeight="1">
      <c r="B360" s="387"/>
      <c r="C360" s="387"/>
      <c r="D360" s="387"/>
      <c r="E360" s="387"/>
      <c r="F360" s="387"/>
    </row>
    <row r="361" spans="2:6" ht="14.25" customHeight="1">
      <c r="B361" s="387"/>
      <c r="C361" s="387"/>
      <c r="D361" s="387"/>
      <c r="E361" s="387"/>
      <c r="F361" s="387"/>
    </row>
    <row r="362" spans="2:6" ht="14.25" customHeight="1">
      <c r="B362" s="387"/>
      <c r="C362" s="387"/>
      <c r="D362" s="387"/>
      <c r="E362" s="387"/>
      <c r="F362" s="387"/>
    </row>
    <row r="363" spans="2:6" ht="14.25" customHeight="1">
      <c r="B363" s="387"/>
      <c r="C363" s="387"/>
      <c r="D363" s="387"/>
      <c r="E363" s="387"/>
      <c r="F363" s="387"/>
    </row>
    <row r="364" spans="2:6" ht="14.25" customHeight="1">
      <c r="B364" s="387"/>
      <c r="C364" s="387"/>
      <c r="D364" s="387"/>
      <c r="E364" s="387"/>
      <c r="F364" s="387"/>
    </row>
    <row r="365" spans="2:6" ht="14.25" customHeight="1">
      <c r="B365" s="387"/>
      <c r="C365" s="387"/>
      <c r="D365" s="387"/>
      <c r="E365" s="387"/>
      <c r="F365" s="387"/>
    </row>
    <row r="366" spans="2:6" ht="14.25" customHeight="1">
      <c r="B366" s="387"/>
      <c r="C366" s="387"/>
      <c r="D366" s="387"/>
      <c r="E366" s="387"/>
      <c r="F366" s="387"/>
    </row>
    <row r="367" spans="2:6" ht="14.25" customHeight="1">
      <c r="B367" s="387"/>
      <c r="C367" s="387"/>
      <c r="D367" s="387"/>
      <c r="E367" s="387"/>
      <c r="F367" s="387"/>
    </row>
    <row r="368" spans="2:6" ht="14.25" customHeight="1">
      <c r="B368" s="387"/>
      <c r="C368" s="387"/>
      <c r="D368" s="387"/>
      <c r="E368" s="387"/>
      <c r="F368" s="387"/>
    </row>
    <row r="369" spans="2:6" ht="14.25" customHeight="1">
      <c r="B369" s="387"/>
      <c r="C369" s="387"/>
      <c r="D369" s="387"/>
      <c r="E369" s="387"/>
      <c r="F369" s="387"/>
    </row>
    <row r="370" spans="2:6" ht="14.25" customHeight="1">
      <c r="B370" s="387"/>
      <c r="C370" s="387"/>
      <c r="D370" s="387"/>
      <c r="E370" s="387"/>
      <c r="F370" s="387"/>
    </row>
    <row r="371" spans="2:6" ht="14.25" customHeight="1">
      <c r="B371" s="387"/>
      <c r="C371" s="387"/>
      <c r="D371" s="387"/>
      <c r="E371" s="387"/>
      <c r="F371" s="387"/>
    </row>
    <row r="372" spans="2:6" ht="14.25" customHeight="1">
      <c r="B372" s="387"/>
      <c r="C372" s="387"/>
      <c r="D372" s="387"/>
      <c r="E372" s="387"/>
      <c r="F372" s="387"/>
    </row>
    <row r="373" spans="2:6" ht="14.25" customHeight="1">
      <c r="B373" s="387"/>
      <c r="C373" s="387"/>
      <c r="D373" s="387"/>
      <c r="E373" s="387"/>
      <c r="F373" s="387"/>
    </row>
    <row r="374" spans="2:6" ht="14.25" customHeight="1">
      <c r="B374" s="387"/>
      <c r="C374" s="387"/>
      <c r="D374" s="387"/>
      <c r="E374" s="387"/>
      <c r="F374" s="387"/>
    </row>
    <row r="375" spans="2:6" ht="14.25" customHeight="1">
      <c r="B375" s="387"/>
      <c r="C375" s="387"/>
      <c r="D375" s="387"/>
      <c r="E375" s="387"/>
      <c r="F375" s="387"/>
    </row>
    <row r="376" spans="2:6" ht="14.25" customHeight="1">
      <c r="B376" s="387"/>
      <c r="C376" s="387"/>
      <c r="D376" s="387"/>
      <c r="E376" s="387"/>
      <c r="F376" s="387"/>
    </row>
    <row r="377" spans="2:6" ht="14.25" customHeight="1">
      <c r="B377" s="387"/>
      <c r="C377" s="387"/>
      <c r="D377" s="387"/>
      <c r="E377" s="387"/>
      <c r="F377" s="387"/>
    </row>
    <row r="378" spans="2:6" ht="14.25" customHeight="1">
      <c r="B378" s="387"/>
      <c r="C378" s="387"/>
      <c r="D378" s="387"/>
      <c r="E378" s="387"/>
      <c r="F378" s="387"/>
    </row>
    <row r="379" spans="2:6" ht="14.25" customHeight="1">
      <c r="B379" s="387"/>
      <c r="C379" s="387"/>
      <c r="D379" s="387"/>
      <c r="E379" s="387"/>
      <c r="F379" s="387"/>
    </row>
    <row r="380" spans="2:6" ht="14.25" customHeight="1">
      <c r="B380" s="387"/>
      <c r="C380" s="387"/>
      <c r="D380" s="387"/>
      <c r="E380" s="387"/>
      <c r="F380" s="387"/>
    </row>
    <row r="381" spans="2:6" ht="14.25" customHeight="1">
      <c r="B381" s="387"/>
      <c r="C381" s="387"/>
      <c r="D381" s="387"/>
      <c r="E381" s="387"/>
      <c r="F381" s="387"/>
    </row>
    <row r="382" spans="2:6" ht="14.25" customHeight="1">
      <c r="B382" s="387"/>
      <c r="C382" s="387"/>
      <c r="D382" s="387"/>
      <c r="E382" s="387"/>
      <c r="F382" s="387"/>
    </row>
    <row r="383" spans="2:6" ht="14.25" customHeight="1">
      <c r="B383" s="387"/>
      <c r="C383" s="387"/>
      <c r="D383" s="387"/>
      <c r="E383" s="387"/>
      <c r="F383" s="387"/>
    </row>
    <row r="384" spans="2:6" ht="14.25" customHeight="1">
      <c r="B384" s="387"/>
      <c r="C384" s="387"/>
      <c r="D384" s="387"/>
      <c r="E384" s="387"/>
      <c r="F384" s="387"/>
    </row>
    <row r="385" spans="2:6" ht="14.25" customHeight="1">
      <c r="B385" s="387"/>
      <c r="C385" s="387"/>
      <c r="D385" s="387"/>
      <c r="E385" s="387"/>
      <c r="F385" s="387"/>
    </row>
    <row r="386" spans="2:6" ht="14.25" customHeight="1">
      <c r="B386" s="387"/>
      <c r="C386" s="387"/>
      <c r="D386" s="387"/>
      <c r="E386" s="387"/>
      <c r="F386" s="387"/>
    </row>
    <row r="387" spans="2:6" ht="14.25" customHeight="1">
      <c r="B387" s="387"/>
      <c r="C387" s="387"/>
      <c r="D387" s="387"/>
      <c r="E387" s="387"/>
      <c r="F387" s="387"/>
    </row>
    <row r="388" spans="2:6" ht="14.25" customHeight="1">
      <c r="B388" s="387"/>
      <c r="C388" s="387"/>
      <c r="D388" s="387"/>
      <c r="E388" s="387"/>
      <c r="F388" s="387"/>
    </row>
    <row r="389" spans="2:6" ht="14.25" customHeight="1">
      <c r="B389" s="387"/>
      <c r="C389" s="387"/>
      <c r="D389" s="387"/>
      <c r="E389" s="387"/>
      <c r="F389" s="387"/>
    </row>
    <row r="390" spans="2:6" ht="14.25" customHeight="1">
      <c r="B390" s="387"/>
      <c r="C390" s="387"/>
      <c r="D390" s="387"/>
      <c r="E390" s="387"/>
      <c r="F390" s="387"/>
    </row>
    <row r="391" spans="2:6" ht="14.25" customHeight="1">
      <c r="B391" s="387"/>
      <c r="C391" s="387"/>
      <c r="D391" s="387"/>
      <c r="E391" s="387"/>
      <c r="F391" s="387"/>
    </row>
    <row r="392" spans="2:6" ht="14.25" customHeight="1">
      <c r="B392" s="387"/>
      <c r="C392" s="387"/>
      <c r="D392" s="387"/>
      <c r="E392" s="387"/>
      <c r="F392" s="387"/>
    </row>
    <row r="393" spans="2:6" ht="14.25" customHeight="1">
      <c r="B393" s="387"/>
      <c r="C393" s="387"/>
      <c r="D393" s="387"/>
      <c r="E393" s="387"/>
      <c r="F393" s="387"/>
    </row>
    <row r="394" spans="2:6" ht="14.25" customHeight="1">
      <c r="B394" s="387"/>
      <c r="C394" s="387"/>
      <c r="D394" s="387"/>
      <c r="E394" s="387"/>
      <c r="F394" s="387"/>
    </row>
    <row r="395" spans="2:6" ht="14.25" customHeight="1">
      <c r="B395" s="387"/>
      <c r="C395" s="387"/>
      <c r="D395" s="387"/>
      <c r="E395" s="387"/>
      <c r="F395" s="387"/>
    </row>
    <row r="396" spans="2:6" ht="14.25" customHeight="1">
      <c r="B396" s="387"/>
      <c r="C396" s="387"/>
      <c r="D396" s="387"/>
      <c r="E396" s="387"/>
      <c r="F396" s="387"/>
    </row>
    <row r="397" spans="2:6" ht="14.25" customHeight="1">
      <c r="B397" s="387"/>
      <c r="C397" s="387"/>
      <c r="D397" s="387"/>
      <c r="E397" s="387"/>
      <c r="F397" s="387"/>
    </row>
    <row r="398" spans="2:6" ht="14.25" customHeight="1">
      <c r="B398" s="387"/>
      <c r="C398" s="387"/>
      <c r="D398" s="387"/>
      <c r="E398" s="387"/>
      <c r="F398" s="387"/>
    </row>
    <row r="399" spans="2:6" ht="14.25" customHeight="1">
      <c r="B399" s="387"/>
      <c r="C399" s="387"/>
      <c r="D399" s="387"/>
      <c r="E399" s="387"/>
      <c r="F399" s="387"/>
    </row>
    <row r="400" spans="2:6" ht="14.25" customHeight="1">
      <c r="B400" s="387"/>
      <c r="C400" s="387"/>
      <c r="D400" s="387"/>
      <c r="E400" s="387"/>
      <c r="F400" s="387"/>
    </row>
    <row r="401" spans="2:6" ht="14.25" customHeight="1">
      <c r="B401" s="387"/>
      <c r="C401" s="387"/>
      <c r="D401" s="387"/>
      <c r="E401" s="387"/>
      <c r="F401" s="387"/>
    </row>
    <row r="402" spans="2:6" ht="14.25" customHeight="1">
      <c r="B402" s="387"/>
      <c r="C402" s="387"/>
      <c r="D402" s="387"/>
      <c r="E402" s="387"/>
      <c r="F402" s="387"/>
    </row>
    <row r="403" spans="2:6" ht="14.25" customHeight="1">
      <c r="B403" s="387"/>
      <c r="C403" s="387"/>
      <c r="D403" s="387"/>
      <c r="E403" s="387"/>
      <c r="F403" s="387"/>
    </row>
    <row r="404" spans="2:6" ht="14.25" customHeight="1">
      <c r="B404" s="387"/>
      <c r="C404" s="387"/>
      <c r="D404" s="387"/>
      <c r="E404" s="387"/>
      <c r="F404" s="387"/>
    </row>
    <row r="405" spans="2:6" ht="14.25" customHeight="1">
      <c r="B405" s="387"/>
      <c r="C405" s="387"/>
      <c r="D405" s="387"/>
      <c r="E405" s="387"/>
      <c r="F405" s="387"/>
    </row>
    <row r="406" spans="2:6" ht="14.25" customHeight="1">
      <c r="B406" s="387"/>
      <c r="C406" s="387"/>
      <c r="D406" s="387"/>
      <c r="E406" s="387"/>
      <c r="F406" s="387"/>
    </row>
    <row r="407" spans="2:6" ht="14.25" customHeight="1">
      <c r="B407" s="387"/>
      <c r="C407" s="387"/>
      <c r="D407" s="387"/>
      <c r="E407" s="387"/>
      <c r="F407" s="387"/>
    </row>
    <row r="408" spans="2:6" ht="14.25" customHeight="1">
      <c r="B408" s="387"/>
      <c r="C408" s="387"/>
      <c r="D408" s="387"/>
      <c r="E408" s="387"/>
      <c r="F408" s="387"/>
    </row>
    <row r="409" spans="2:6" ht="14.25" customHeight="1">
      <c r="B409" s="387"/>
      <c r="C409" s="387"/>
      <c r="D409" s="387"/>
      <c r="E409" s="387"/>
      <c r="F409" s="387"/>
    </row>
    <row r="410" spans="2:6" ht="14.25" customHeight="1">
      <c r="B410" s="387"/>
      <c r="C410" s="387"/>
      <c r="D410" s="387"/>
      <c r="E410" s="387"/>
      <c r="F410" s="387"/>
    </row>
    <row r="411" spans="2:6" ht="14.25" customHeight="1">
      <c r="B411" s="387"/>
      <c r="C411" s="387"/>
      <c r="D411" s="387"/>
      <c r="E411" s="387"/>
      <c r="F411" s="387"/>
    </row>
    <row r="412" spans="2:6" ht="14.25" customHeight="1">
      <c r="B412" s="387"/>
      <c r="C412" s="387"/>
      <c r="D412" s="387"/>
      <c r="E412" s="387"/>
      <c r="F412" s="387"/>
    </row>
    <row r="413" spans="2:6" ht="14.25" customHeight="1">
      <c r="B413" s="387"/>
      <c r="C413" s="387"/>
      <c r="D413" s="387"/>
      <c r="E413" s="387"/>
      <c r="F413" s="387"/>
    </row>
    <row r="414" spans="2:6" ht="14.25" customHeight="1">
      <c r="B414" s="387"/>
      <c r="C414" s="387"/>
      <c r="D414" s="387"/>
      <c r="E414" s="387"/>
      <c r="F414" s="387"/>
    </row>
    <row r="415" spans="2:6" ht="14.25" customHeight="1">
      <c r="B415" s="387"/>
      <c r="C415" s="387"/>
      <c r="D415" s="387"/>
      <c r="E415" s="387"/>
      <c r="F415" s="387"/>
    </row>
    <row r="416" spans="2:6" ht="14.25" customHeight="1">
      <c r="B416" s="387"/>
      <c r="C416" s="387"/>
      <c r="D416" s="387"/>
      <c r="E416" s="387"/>
      <c r="F416" s="387"/>
    </row>
    <row r="417" spans="2:6" ht="14.25" customHeight="1">
      <c r="B417" s="387"/>
      <c r="C417" s="387"/>
      <c r="D417" s="387"/>
      <c r="E417" s="387"/>
      <c r="F417" s="387"/>
    </row>
    <row r="418" spans="2:6" ht="14.25" customHeight="1">
      <c r="B418" s="387"/>
      <c r="C418" s="387"/>
      <c r="D418" s="387"/>
      <c r="E418" s="387"/>
      <c r="F418" s="387"/>
    </row>
    <row r="419" spans="2:6" ht="14.25" customHeight="1">
      <c r="B419" s="387"/>
      <c r="C419" s="387"/>
      <c r="D419" s="387"/>
      <c r="E419" s="387"/>
      <c r="F419" s="387"/>
    </row>
    <row r="420" spans="2:6" ht="14.25" customHeight="1">
      <c r="B420" s="387"/>
      <c r="C420" s="387"/>
      <c r="D420" s="387"/>
      <c r="E420" s="387"/>
      <c r="F420" s="387"/>
    </row>
    <row r="421" spans="2:6" ht="14.25" customHeight="1">
      <c r="B421" s="387"/>
      <c r="C421" s="387"/>
      <c r="D421" s="387"/>
      <c r="E421" s="387"/>
      <c r="F421" s="387"/>
    </row>
    <row r="422" spans="2:6" ht="14.25" customHeight="1">
      <c r="B422" s="387"/>
      <c r="C422" s="387"/>
      <c r="D422" s="387"/>
      <c r="E422" s="387"/>
      <c r="F422" s="387"/>
    </row>
    <row r="423" spans="2:6" ht="14.25" customHeight="1">
      <c r="B423" s="387"/>
      <c r="C423" s="387"/>
      <c r="D423" s="387"/>
      <c r="E423" s="387"/>
      <c r="F423" s="387"/>
    </row>
    <row r="424" spans="2:6" ht="14.25" customHeight="1">
      <c r="B424" s="387"/>
      <c r="C424" s="387"/>
      <c r="D424" s="387"/>
      <c r="E424" s="387"/>
      <c r="F424" s="387"/>
    </row>
    <row r="425" spans="2:6" ht="14.25" customHeight="1">
      <c r="B425" s="387"/>
      <c r="C425" s="387"/>
      <c r="D425" s="387"/>
      <c r="E425" s="387"/>
      <c r="F425" s="387"/>
    </row>
    <row r="426" spans="2:6" ht="14.25" customHeight="1">
      <c r="B426" s="387"/>
      <c r="C426" s="387"/>
      <c r="D426" s="387"/>
      <c r="E426" s="387"/>
      <c r="F426" s="387"/>
    </row>
    <row r="427" spans="2:6" ht="14.25" customHeight="1">
      <c r="B427" s="387"/>
      <c r="C427" s="387"/>
      <c r="D427" s="387"/>
      <c r="E427" s="387"/>
      <c r="F427" s="387"/>
    </row>
    <row r="428" spans="2:6" ht="14.25" customHeight="1">
      <c r="B428" s="387"/>
      <c r="C428" s="387"/>
      <c r="D428" s="387"/>
      <c r="E428" s="387"/>
      <c r="F428" s="387"/>
    </row>
    <row r="429" spans="2:6" ht="14.25" customHeight="1">
      <c r="B429" s="387"/>
      <c r="C429" s="387"/>
      <c r="D429" s="387"/>
      <c r="E429" s="387"/>
      <c r="F429" s="387"/>
    </row>
    <row r="430" spans="2:6" ht="14.25" customHeight="1">
      <c r="B430" s="387"/>
      <c r="C430" s="387"/>
      <c r="D430" s="387"/>
      <c r="E430" s="387"/>
      <c r="F430" s="387"/>
    </row>
    <row r="431" spans="2:6" ht="14.25" customHeight="1">
      <c r="B431" s="387"/>
      <c r="C431" s="387"/>
      <c r="D431" s="387"/>
      <c r="E431" s="387"/>
      <c r="F431" s="387"/>
    </row>
    <row r="432" spans="2:6" ht="14.25" customHeight="1">
      <c r="B432" s="387"/>
      <c r="C432" s="387"/>
      <c r="D432" s="387"/>
      <c r="E432" s="387"/>
      <c r="F432" s="387"/>
    </row>
    <row r="433" spans="2:6" ht="14.25" customHeight="1">
      <c r="B433" s="387"/>
      <c r="C433" s="387"/>
      <c r="D433" s="387"/>
      <c r="E433" s="387"/>
      <c r="F433" s="387"/>
    </row>
    <row r="434" spans="2:6" ht="14.25" customHeight="1">
      <c r="B434" s="387"/>
      <c r="C434" s="387"/>
      <c r="D434" s="387"/>
      <c r="E434" s="387"/>
      <c r="F434" s="387"/>
    </row>
    <row r="435" spans="2:6" ht="14.25" customHeight="1">
      <c r="B435" s="387"/>
      <c r="C435" s="387"/>
      <c r="D435" s="387"/>
      <c r="E435" s="387"/>
      <c r="F435" s="387"/>
    </row>
    <row r="436" spans="2:6" ht="14.25" customHeight="1">
      <c r="B436" s="387"/>
      <c r="C436" s="387"/>
      <c r="D436" s="387"/>
      <c r="E436" s="387"/>
      <c r="F436" s="387"/>
    </row>
    <row r="437" spans="2:6" ht="14.25" customHeight="1">
      <c r="B437" s="387"/>
      <c r="C437" s="387"/>
      <c r="D437" s="387"/>
      <c r="E437" s="387"/>
      <c r="F437" s="387"/>
    </row>
    <row r="438" spans="2:6" ht="14.25" customHeight="1">
      <c r="B438" s="387"/>
      <c r="C438" s="387"/>
      <c r="D438" s="387"/>
      <c r="E438" s="387"/>
      <c r="F438" s="387"/>
    </row>
    <row r="439" spans="2:6" ht="14.25" customHeight="1">
      <c r="B439" s="387"/>
      <c r="C439" s="387"/>
      <c r="D439" s="387"/>
      <c r="E439" s="387"/>
      <c r="F439" s="387"/>
    </row>
    <row r="440" spans="2:6" ht="14.25" customHeight="1">
      <c r="B440" s="387"/>
      <c r="C440" s="387"/>
      <c r="D440" s="387"/>
      <c r="E440" s="387"/>
      <c r="F440" s="387"/>
    </row>
    <row r="441" spans="2:6" ht="14.25" customHeight="1">
      <c r="B441" s="387"/>
      <c r="C441" s="387"/>
      <c r="D441" s="387"/>
      <c r="E441" s="387"/>
      <c r="F441" s="387"/>
    </row>
    <row r="442" spans="2:6" ht="14.25" customHeight="1">
      <c r="B442" s="387"/>
      <c r="C442" s="387"/>
      <c r="D442" s="387"/>
      <c r="E442" s="387"/>
      <c r="F442" s="387"/>
    </row>
    <row r="443" spans="2:6" ht="14.25" customHeight="1">
      <c r="B443" s="387"/>
      <c r="C443" s="387"/>
      <c r="D443" s="387"/>
      <c r="E443" s="387"/>
      <c r="F443" s="387"/>
    </row>
    <row r="444" spans="2:6" ht="14.25" customHeight="1">
      <c r="B444" s="387"/>
      <c r="C444" s="387"/>
      <c r="D444" s="387"/>
      <c r="E444" s="387"/>
      <c r="F444" s="387"/>
    </row>
    <row r="445" spans="2:6" ht="14.25" customHeight="1">
      <c r="B445" s="387"/>
      <c r="C445" s="387"/>
      <c r="D445" s="387"/>
      <c r="E445" s="387"/>
      <c r="F445" s="387"/>
    </row>
    <row r="446" spans="2:6" ht="14.25" customHeight="1">
      <c r="B446" s="387"/>
      <c r="C446" s="387"/>
      <c r="D446" s="387"/>
      <c r="E446" s="387"/>
      <c r="F446" s="387"/>
    </row>
    <row r="447" spans="2:6" ht="14.25" customHeight="1">
      <c r="B447" s="387"/>
      <c r="C447" s="387"/>
      <c r="D447" s="387"/>
      <c r="E447" s="387"/>
      <c r="F447" s="387"/>
    </row>
    <row r="448" spans="2:6" ht="14.25" customHeight="1">
      <c r="B448" s="387"/>
      <c r="C448" s="387"/>
      <c r="D448" s="387"/>
      <c r="E448" s="387"/>
      <c r="F448" s="387"/>
    </row>
    <row r="449" spans="2:6" ht="14.25" customHeight="1">
      <c r="B449" s="387"/>
      <c r="C449" s="387"/>
      <c r="D449" s="387"/>
      <c r="E449" s="387"/>
      <c r="F449" s="387"/>
    </row>
    <row r="450" spans="2:6" ht="14.25" customHeight="1">
      <c r="B450" s="387"/>
      <c r="C450" s="387"/>
      <c r="D450" s="387"/>
      <c r="E450" s="387"/>
      <c r="F450" s="387"/>
    </row>
    <row r="451" spans="2:6" ht="14.25" customHeight="1">
      <c r="B451" s="387"/>
      <c r="C451" s="387"/>
      <c r="D451" s="387"/>
      <c r="E451" s="387"/>
      <c r="F451" s="387"/>
    </row>
    <row r="452" spans="2:6" ht="14.25" customHeight="1">
      <c r="B452" s="387"/>
      <c r="C452" s="387"/>
      <c r="D452" s="387"/>
      <c r="E452" s="387"/>
      <c r="F452" s="387"/>
    </row>
    <row r="453" spans="2:6" ht="14.25" customHeight="1">
      <c r="B453" s="387"/>
      <c r="C453" s="387"/>
      <c r="D453" s="387"/>
      <c r="E453" s="387"/>
      <c r="F453" s="387"/>
    </row>
    <row r="454" spans="2:6" ht="14.25" customHeight="1">
      <c r="B454" s="387"/>
      <c r="C454" s="387"/>
      <c r="D454" s="387"/>
      <c r="E454" s="387"/>
      <c r="F454" s="387"/>
    </row>
    <row r="455" spans="2:6" ht="14.25" customHeight="1">
      <c r="B455" s="387"/>
      <c r="C455" s="387"/>
      <c r="D455" s="387"/>
      <c r="E455" s="387"/>
      <c r="F455" s="387"/>
    </row>
    <row r="456" spans="2:6" ht="14.25" customHeight="1">
      <c r="B456" s="387"/>
      <c r="C456" s="387"/>
      <c r="D456" s="387"/>
      <c r="E456" s="387"/>
      <c r="F456" s="387"/>
    </row>
    <row r="457" spans="2:6" ht="14.25" customHeight="1">
      <c r="B457" s="387"/>
      <c r="C457" s="387"/>
      <c r="D457" s="387"/>
      <c r="E457" s="387"/>
      <c r="F457" s="387"/>
    </row>
    <row r="458" spans="2:6" ht="14.25" customHeight="1">
      <c r="B458" s="387"/>
      <c r="C458" s="387"/>
      <c r="D458" s="387"/>
      <c r="E458" s="387"/>
      <c r="F458" s="387"/>
    </row>
    <row r="459" spans="2:6" ht="14.25" customHeight="1">
      <c r="B459" s="387"/>
      <c r="C459" s="387"/>
      <c r="D459" s="387"/>
      <c r="E459" s="387"/>
      <c r="F459" s="387"/>
    </row>
    <row r="460" spans="2:6" ht="14.25" customHeight="1">
      <c r="B460" s="387"/>
      <c r="C460" s="387"/>
      <c r="D460" s="387"/>
      <c r="E460" s="387"/>
      <c r="F460" s="387"/>
    </row>
    <row r="461" spans="2:6" ht="14.25" customHeight="1">
      <c r="B461" s="387"/>
      <c r="C461" s="387"/>
      <c r="D461" s="387"/>
      <c r="E461" s="387"/>
      <c r="F461" s="387"/>
    </row>
    <row r="462" spans="2:6" ht="14.25" customHeight="1">
      <c r="B462" s="387"/>
      <c r="C462" s="387"/>
      <c r="D462" s="387"/>
      <c r="E462" s="387"/>
      <c r="F462" s="387"/>
    </row>
    <row r="463" spans="2:6" ht="14.25" customHeight="1">
      <c r="B463" s="387"/>
      <c r="C463" s="387"/>
      <c r="D463" s="387"/>
      <c r="E463" s="387"/>
      <c r="F463" s="387"/>
    </row>
    <row r="464" spans="2:6" ht="14.25" customHeight="1">
      <c r="B464" s="387"/>
      <c r="C464" s="387"/>
      <c r="D464" s="387"/>
      <c r="E464" s="387"/>
      <c r="F464" s="387"/>
    </row>
    <row r="465" spans="2:6" ht="14.25" customHeight="1">
      <c r="B465" s="387"/>
      <c r="C465" s="387"/>
      <c r="D465" s="387"/>
      <c r="E465" s="387"/>
      <c r="F465" s="387"/>
    </row>
    <row r="466" spans="2:6" ht="14.25" customHeight="1">
      <c r="B466" s="387"/>
      <c r="C466" s="387"/>
      <c r="D466" s="387"/>
      <c r="E466" s="387"/>
      <c r="F466" s="387"/>
    </row>
    <row r="467" spans="2:6" ht="14.25" customHeight="1">
      <c r="B467" s="387"/>
      <c r="C467" s="387"/>
      <c r="D467" s="387"/>
      <c r="E467" s="387"/>
      <c r="F467" s="387"/>
    </row>
    <row r="468" spans="2:6" ht="14.25" customHeight="1">
      <c r="B468" s="387"/>
      <c r="C468" s="387"/>
      <c r="D468" s="387"/>
      <c r="E468" s="387"/>
      <c r="F468" s="387"/>
    </row>
    <row r="469" spans="2:6" ht="14.25" customHeight="1">
      <c r="B469" s="387"/>
      <c r="C469" s="387"/>
      <c r="D469" s="387"/>
      <c r="E469" s="387"/>
      <c r="F469" s="387"/>
    </row>
    <row r="470" spans="2:6" ht="14.25" customHeight="1">
      <c r="B470" s="387"/>
      <c r="C470" s="387"/>
      <c r="D470" s="387"/>
      <c r="E470" s="387"/>
      <c r="F470" s="387"/>
    </row>
    <row r="471" spans="2:6" ht="14.25" customHeight="1">
      <c r="B471" s="387"/>
      <c r="C471" s="387"/>
      <c r="D471" s="387"/>
      <c r="E471" s="387"/>
      <c r="F471" s="387"/>
    </row>
    <row r="472" spans="2:6" ht="14.25" customHeight="1">
      <c r="B472" s="387"/>
      <c r="C472" s="387"/>
      <c r="D472" s="387"/>
      <c r="E472" s="387"/>
      <c r="F472" s="387"/>
    </row>
    <row r="473" spans="2:6" ht="14.25" customHeight="1">
      <c r="B473" s="387"/>
      <c r="C473" s="387"/>
      <c r="D473" s="387"/>
      <c r="E473" s="387"/>
      <c r="F473" s="387"/>
    </row>
    <row r="474" spans="2:6" ht="14.25" customHeight="1">
      <c r="B474" s="387"/>
      <c r="C474" s="387"/>
      <c r="D474" s="387"/>
      <c r="E474" s="387"/>
      <c r="F474" s="387"/>
    </row>
    <row r="475" spans="2:6" ht="14.25" customHeight="1">
      <c r="B475" s="387"/>
      <c r="C475" s="387"/>
      <c r="D475" s="387"/>
      <c r="E475" s="387"/>
      <c r="F475" s="387"/>
    </row>
    <row r="476" spans="2:6" ht="14.25" customHeight="1">
      <c r="B476" s="387"/>
      <c r="C476" s="387"/>
      <c r="D476" s="387"/>
      <c r="E476" s="387"/>
      <c r="F476" s="387"/>
    </row>
    <row r="477" spans="2:6" ht="14.25" customHeight="1">
      <c r="B477" s="387"/>
      <c r="C477" s="387"/>
      <c r="D477" s="387"/>
      <c r="E477" s="387"/>
      <c r="F477" s="387"/>
    </row>
    <row r="478" spans="2:6" ht="14.25" customHeight="1">
      <c r="B478" s="387"/>
      <c r="C478" s="387"/>
      <c r="D478" s="387"/>
      <c r="E478" s="387"/>
      <c r="F478" s="387"/>
    </row>
    <row r="479" spans="2:6" ht="14.25" customHeight="1">
      <c r="B479" s="387"/>
      <c r="C479" s="387"/>
      <c r="D479" s="387"/>
      <c r="E479" s="387"/>
      <c r="F479" s="387"/>
    </row>
    <row r="480" spans="2:6" ht="14.25" customHeight="1">
      <c r="B480" s="387"/>
      <c r="C480" s="387"/>
      <c r="D480" s="387"/>
      <c r="E480" s="387"/>
      <c r="F480" s="387"/>
    </row>
    <row r="481" spans="2:6" ht="14.25" customHeight="1">
      <c r="B481" s="387"/>
      <c r="C481" s="387"/>
      <c r="D481" s="387"/>
      <c r="E481" s="387"/>
      <c r="F481" s="387"/>
    </row>
    <row r="482" spans="2:6" ht="14.25" customHeight="1">
      <c r="B482" s="387"/>
      <c r="C482" s="387"/>
      <c r="D482" s="387"/>
      <c r="E482" s="387"/>
      <c r="F482" s="387"/>
    </row>
    <row r="483" spans="2:6" ht="14.25" customHeight="1">
      <c r="B483" s="387"/>
      <c r="C483" s="387"/>
      <c r="D483" s="387"/>
      <c r="E483" s="387"/>
      <c r="F483" s="387"/>
    </row>
    <row r="484" spans="2:6" ht="14.25" customHeight="1">
      <c r="B484" s="387"/>
      <c r="C484" s="387"/>
      <c r="D484" s="387"/>
      <c r="E484" s="387"/>
      <c r="F484" s="387"/>
    </row>
    <row r="485" spans="2:6" ht="14.25" customHeight="1">
      <c r="B485" s="387"/>
      <c r="C485" s="387"/>
      <c r="D485" s="387"/>
      <c r="E485" s="387"/>
      <c r="F485" s="387"/>
    </row>
    <row r="486" spans="2:6" ht="14.25" customHeight="1">
      <c r="B486" s="387"/>
      <c r="C486" s="387"/>
      <c r="D486" s="387"/>
      <c r="E486" s="387"/>
      <c r="F486" s="387"/>
    </row>
    <row r="487" spans="2:6" ht="14.25" customHeight="1">
      <c r="B487" s="387"/>
      <c r="C487" s="387"/>
      <c r="D487" s="387"/>
      <c r="E487" s="387"/>
      <c r="F487" s="387"/>
    </row>
    <row r="488" spans="2:6" ht="14.25" customHeight="1">
      <c r="B488" s="387"/>
      <c r="C488" s="387"/>
      <c r="D488" s="387"/>
      <c r="E488" s="387"/>
      <c r="F488" s="387"/>
    </row>
    <row r="489" spans="2:6" ht="14.25" customHeight="1">
      <c r="B489" s="387"/>
      <c r="C489" s="387"/>
      <c r="D489" s="387"/>
      <c r="E489" s="387"/>
      <c r="F489" s="387"/>
    </row>
    <row r="490" spans="2:6" ht="14.25" customHeight="1">
      <c r="B490" s="387"/>
      <c r="C490" s="387"/>
      <c r="D490" s="387"/>
      <c r="E490" s="387"/>
      <c r="F490" s="387"/>
    </row>
    <row r="491" spans="2:6" ht="14.25" customHeight="1">
      <c r="B491" s="387"/>
      <c r="C491" s="387"/>
      <c r="D491" s="387"/>
      <c r="E491" s="387"/>
      <c r="F491" s="387"/>
    </row>
    <row r="492" spans="2:6" ht="14.25" customHeight="1">
      <c r="B492" s="387"/>
      <c r="C492" s="387"/>
      <c r="D492" s="387"/>
      <c r="E492" s="387"/>
      <c r="F492" s="387"/>
    </row>
    <row r="493" spans="2:6" ht="14.25" customHeight="1">
      <c r="B493" s="387"/>
      <c r="C493" s="387"/>
      <c r="D493" s="387"/>
      <c r="E493" s="387"/>
      <c r="F493" s="387"/>
    </row>
    <row r="494" spans="2:6" ht="14.25" customHeight="1">
      <c r="B494" s="387"/>
      <c r="C494" s="387"/>
      <c r="D494" s="387"/>
      <c r="E494" s="387"/>
      <c r="F494" s="387"/>
    </row>
    <row r="495" spans="2:6" ht="14.25" customHeight="1">
      <c r="B495" s="387"/>
      <c r="C495" s="387"/>
      <c r="D495" s="387"/>
      <c r="E495" s="387"/>
      <c r="F495" s="387"/>
    </row>
    <row r="496" spans="2:6" ht="14.25" customHeight="1">
      <c r="B496" s="387"/>
      <c r="C496" s="387"/>
      <c r="D496" s="387"/>
      <c r="E496" s="387"/>
      <c r="F496" s="387"/>
    </row>
    <row r="497" spans="2:6" ht="14.25" customHeight="1">
      <c r="B497" s="387"/>
      <c r="C497" s="387"/>
      <c r="D497" s="387"/>
      <c r="E497" s="387"/>
      <c r="F497" s="387"/>
    </row>
    <row r="498" spans="2:6" ht="14.25" customHeight="1">
      <c r="B498" s="387"/>
      <c r="C498" s="387"/>
      <c r="D498" s="387"/>
      <c r="E498" s="387"/>
      <c r="F498" s="387"/>
    </row>
    <row r="499" spans="2:6" ht="14.25" customHeight="1">
      <c r="B499" s="387"/>
      <c r="C499" s="387"/>
      <c r="D499" s="387"/>
      <c r="E499" s="387"/>
      <c r="F499" s="387"/>
    </row>
    <row r="500" spans="2:6" ht="14.25" customHeight="1">
      <c r="B500" s="387"/>
      <c r="C500" s="387"/>
      <c r="D500" s="387"/>
      <c r="E500" s="387"/>
      <c r="F500" s="387"/>
    </row>
    <row r="501" spans="2:6" ht="14.25" customHeight="1">
      <c r="B501" s="387"/>
      <c r="C501" s="387"/>
      <c r="D501" s="387"/>
      <c r="E501" s="387"/>
      <c r="F501" s="387"/>
    </row>
    <row r="502" spans="2:6" ht="14.25" customHeight="1">
      <c r="B502" s="387"/>
      <c r="C502" s="387"/>
      <c r="D502" s="387"/>
      <c r="E502" s="387"/>
      <c r="F502" s="387"/>
    </row>
    <row r="503" spans="2:6" ht="14.25" customHeight="1">
      <c r="B503" s="387"/>
      <c r="C503" s="387"/>
      <c r="D503" s="387"/>
      <c r="E503" s="387"/>
      <c r="F503" s="387"/>
    </row>
    <row r="504" spans="2:6" ht="14.25" customHeight="1">
      <c r="B504" s="387"/>
      <c r="C504" s="387"/>
      <c r="D504" s="387"/>
      <c r="E504" s="387"/>
      <c r="F504" s="387"/>
    </row>
    <row r="505" spans="2:6" ht="14.25" customHeight="1">
      <c r="B505" s="387"/>
      <c r="C505" s="387"/>
      <c r="D505" s="387"/>
      <c r="E505" s="387"/>
      <c r="F505" s="387"/>
    </row>
    <row r="506" spans="2:6" ht="14.25" customHeight="1">
      <c r="B506" s="387"/>
      <c r="C506" s="387"/>
      <c r="D506" s="387"/>
      <c r="E506" s="387"/>
      <c r="F506" s="387"/>
    </row>
    <row r="507" spans="2:6" ht="14.25" customHeight="1">
      <c r="B507" s="387"/>
      <c r="C507" s="387"/>
      <c r="D507" s="387"/>
      <c r="E507" s="387"/>
      <c r="F507" s="387"/>
    </row>
    <row r="508" spans="2:6" ht="14.25" customHeight="1">
      <c r="B508" s="387"/>
      <c r="C508" s="387"/>
      <c r="D508" s="387"/>
      <c r="E508" s="387"/>
      <c r="F508" s="387"/>
    </row>
    <row r="509" spans="2:6" ht="14.25" customHeight="1">
      <c r="B509" s="387"/>
      <c r="C509" s="387"/>
      <c r="D509" s="387"/>
      <c r="E509" s="387"/>
      <c r="F509" s="387"/>
    </row>
    <row r="510" spans="2:6" ht="14.25" customHeight="1">
      <c r="B510" s="387"/>
      <c r="C510" s="387"/>
      <c r="D510" s="387"/>
      <c r="E510" s="387"/>
      <c r="F510" s="387"/>
    </row>
    <row r="511" spans="2:6" ht="14.25" customHeight="1">
      <c r="B511" s="387"/>
      <c r="C511" s="387"/>
      <c r="D511" s="387"/>
      <c r="E511" s="387"/>
      <c r="F511" s="387"/>
    </row>
    <row r="512" spans="2:6" ht="14.25" customHeight="1">
      <c r="B512" s="387"/>
      <c r="C512" s="387"/>
      <c r="D512" s="387"/>
      <c r="E512" s="387"/>
      <c r="F512" s="387"/>
    </row>
    <row r="513" spans="2:6" ht="14.25" customHeight="1">
      <c r="B513" s="387"/>
      <c r="C513" s="387"/>
      <c r="D513" s="387"/>
      <c r="E513" s="387"/>
      <c r="F513" s="387"/>
    </row>
    <row r="514" spans="2:6" ht="14.25" customHeight="1">
      <c r="B514" s="387"/>
      <c r="C514" s="387"/>
      <c r="D514" s="387"/>
      <c r="E514" s="387"/>
      <c r="F514" s="387"/>
    </row>
    <row r="515" spans="2:6" ht="14.25" customHeight="1">
      <c r="B515" s="387"/>
      <c r="C515" s="387"/>
      <c r="D515" s="387"/>
      <c r="E515" s="387"/>
      <c r="F515" s="387"/>
    </row>
    <row r="516" spans="2:6" ht="14.25" customHeight="1">
      <c r="B516" s="387"/>
      <c r="C516" s="387"/>
      <c r="D516" s="387"/>
      <c r="E516" s="387"/>
      <c r="F516" s="387"/>
    </row>
    <row r="517" spans="2:6" ht="14.25" customHeight="1">
      <c r="B517" s="387"/>
      <c r="C517" s="387"/>
      <c r="D517" s="387"/>
      <c r="E517" s="387"/>
      <c r="F517" s="387"/>
    </row>
    <row r="518" spans="2:6" ht="14.25" customHeight="1">
      <c r="B518" s="387"/>
      <c r="C518" s="387"/>
      <c r="D518" s="387"/>
      <c r="E518" s="387"/>
      <c r="F518" s="387"/>
    </row>
    <row r="519" spans="2:6" ht="14.25" customHeight="1">
      <c r="B519" s="387"/>
      <c r="C519" s="387"/>
      <c r="D519" s="387"/>
      <c r="E519" s="387"/>
      <c r="F519" s="387"/>
    </row>
    <row r="520" spans="2:6" ht="14.25" customHeight="1">
      <c r="B520" s="387"/>
      <c r="C520" s="387"/>
      <c r="D520" s="387"/>
      <c r="E520" s="387"/>
      <c r="F520" s="387"/>
    </row>
    <row r="521" spans="2:6" ht="14.25" customHeight="1">
      <c r="B521" s="387"/>
      <c r="C521" s="387"/>
      <c r="D521" s="387"/>
      <c r="E521" s="387"/>
      <c r="F521" s="387"/>
    </row>
    <row r="522" spans="2:6" ht="14.25" customHeight="1">
      <c r="B522" s="387"/>
      <c r="C522" s="387"/>
      <c r="D522" s="387"/>
      <c r="E522" s="387"/>
      <c r="F522" s="387"/>
    </row>
    <row r="523" spans="2:6" ht="14.25" customHeight="1">
      <c r="B523" s="387"/>
      <c r="C523" s="387"/>
      <c r="D523" s="387"/>
      <c r="E523" s="387"/>
      <c r="F523" s="387"/>
    </row>
    <row r="524" spans="2:6" ht="14.25" customHeight="1">
      <c r="B524" s="387"/>
      <c r="C524" s="387"/>
      <c r="D524" s="387"/>
      <c r="E524" s="387"/>
      <c r="F524" s="387"/>
    </row>
    <row r="525" spans="2:6" ht="14.25" customHeight="1">
      <c r="B525" s="387"/>
      <c r="C525" s="387"/>
      <c r="D525" s="387"/>
      <c r="E525" s="387"/>
      <c r="F525" s="387"/>
    </row>
    <row r="526" spans="2:6" ht="14.25" customHeight="1">
      <c r="B526" s="387"/>
      <c r="C526" s="387"/>
      <c r="D526" s="387"/>
      <c r="E526" s="387"/>
      <c r="F526" s="387"/>
    </row>
    <row r="527" spans="2:6" ht="14.25" customHeight="1">
      <c r="B527" s="387"/>
      <c r="C527" s="387"/>
      <c r="D527" s="387"/>
      <c r="E527" s="387"/>
      <c r="F527" s="387"/>
    </row>
    <row r="528" spans="2:6" ht="14.25" customHeight="1">
      <c r="B528" s="387"/>
      <c r="C528" s="387"/>
      <c r="D528" s="387"/>
      <c r="E528" s="387"/>
      <c r="F528" s="387"/>
    </row>
    <row r="529" spans="2:6" ht="14.25" customHeight="1">
      <c r="B529" s="387"/>
      <c r="C529" s="387"/>
      <c r="D529" s="387"/>
      <c r="E529" s="387"/>
      <c r="F529" s="387"/>
    </row>
    <row r="530" spans="2:6" ht="14.25" customHeight="1">
      <c r="B530" s="387"/>
      <c r="C530" s="387"/>
      <c r="D530" s="387"/>
      <c r="E530" s="387"/>
      <c r="F530" s="387"/>
    </row>
    <row r="531" spans="2:6" ht="14.25" customHeight="1">
      <c r="B531" s="387"/>
      <c r="C531" s="387"/>
      <c r="D531" s="387"/>
      <c r="E531" s="387"/>
      <c r="F531" s="387"/>
    </row>
    <row r="532" spans="2:6" ht="14.25" customHeight="1">
      <c r="B532" s="387"/>
      <c r="C532" s="387"/>
      <c r="D532" s="387"/>
      <c r="E532" s="387"/>
      <c r="F532" s="387"/>
    </row>
    <row r="533" spans="2:6" ht="14.25" customHeight="1">
      <c r="B533" s="387"/>
      <c r="C533" s="387"/>
      <c r="D533" s="387"/>
      <c r="E533" s="387"/>
      <c r="F533" s="387"/>
    </row>
    <row r="534" spans="2:6" ht="14.25" customHeight="1">
      <c r="B534" s="387"/>
      <c r="C534" s="387"/>
      <c r="D534" s="387"/>
      <c r="E534" s="387"/>
      <c r="F534" s="387"/>
    </row>
    <row r="535" spans="2:6" ht="14.25" customHeight="1">
      <c r="B535" s="387"/>
      <c r="C535" s="387"/>
      <c r="D535" s="387"/>
      <c r="E535" s="387"/>
      <c r="F535" s="387"/>
    </row>
    <row r="536" spans="2:6" ht="14.25" customHeight="1">
      <c r="B536" s="387"/>
      <c r="C536" s="387"/>
      <c r="D536" s="387"/>
      <c r="E536" s="387"/>
      <c r="F536" s="387"/>
    </row>
    <row r="537" spans="2:6" ht="14.25" customHeight="1">
      <c r="B537" s="387"/>
      <c r="C537" s="387"/>
      <c r="D537" s="387"/>
      <c r="E537" s="387"/>
      <c r="F537" s="387"/>
    </row>
    <row r="538" spans="2:6" ht="14.25" customHeight="1">
      <c r="B538" s="387"/>
      <c r="C538" s="387"/>
      <c r="D538" s="387"/>
      <c r="E538" s="387"/>
      <c r="F538" s="387"/>
    </row>
    <row r="539" spans="2:6" ht="14.25" customHeight="1">
      <c r="B539" s="387"/>
      <c r="C539" s="387"/>
      <c r="D539" s="387"/>
      <c r="E539" s="387"/>
      <c r="F539" s="387"/>
    </row>
    <row r="540" spans="2:6" ht="14.25" customHeight="1">
      <c r="B540" s="387"/>
      <c r="C540" s="387"/>
      <c r="D540" s="387"/>
      <c r="E540" s="387"/>
      <c r="F540" s="387"/>
    </row>
    <row r="541" spans="2:6" ht="14.25" customHeight="1">
      <c r="B541" s="387"/>
      <c r="C541" s="387"/>
      <c r="D541" s="387"/>
      <c r="E541" s="387"/>
      <c r="F541" s="387"/>
    </row>
    <row r="542" spans="2:6" ht="14.25" customHeight="1">
      <c r="B542" s="387"/>
      <c r="C542" s="387"/>
      <c r="D542" s="387"/>
      <c r="E542" s="387"/>
      <c r="F542" s="387"/>
    </row>
    <row r="543" spans="2:6" ht="14.25" customHeight="1">
      <c r="B543" s="387"/>
      <c r="C543" s="387"/>
      <c r="D543" s="387"/>
      <c r="E543" s="387"/>
      <c r="F543" s="387"/>
    </row>
    <row r="544" spans="2:6" ht="14.25" customHeight="1">
      <c r="B544" s="387"/>
      <c r="C544" s="387"/>
      <c r="D544" s="387"/>
      <c r="E544" s="387"/>
      <c r="F544" s="387"/>
    </row>
    <row r="545" spans="2:6" ht="14.25" customHeight="1">
      <c r="B545" s="387"/>
      <c r="C545" s="387"/>
      <c r="D545" s="387"/>
      <c r="E545" s="387"/>
      <c r="F545" s="387"/>
    </row>
    <row r="546" spans="2:6" ht="14.25" customHeight="1">
      <c r="B546" s="387"/>
      <c r="C546" s="387"/>
      <c r="D546" s="387"/>
      <c r="E546" s="387"/>
      <c r="F546" s="387"/>
    </row>
    <row r="547" spans="2:6" ht="14.25" customHeight="1">
      <c r="B547" s="387"/>
      <c r="C547" s="387"/>
      <c r="D547" s="387"/>
      <c r="E547" s="387"/>
      <c r="F547" s="387"/>
    </row>
    <row r="548" spans="2:6" ht="14.25" customHeight="1">
      <c r="B548" s="387"/>
      <c r="C548" s="387"/>
      <c r="D548" s="387"/>
      <c r="E548" s="387"/>
      <c r="F548" s="387"/>
    </row>
    <row r="549" spans="2:6" ht="14.25" customHeight="1">
      <c r="B549" s="387"/>
      <c r="C549" s="387"/>
      <c r="D549" s="387"/>
      <c r="E549" s="387"/>
      <c r="F549" s="387"/>
    </row>
    <row r="550" spans="2:6" ht="14.25" customHeight="1">
      <c r="B550" s="387"/>
      <c r="C550" s="387"/>
      <c r="D550" s="387"/>
      <c r="E550" s="387"/>
      <c r="F550" s="387"/>
    </row>
    <row r="551" spans="2:6" ht="14.25" customHeight="1">
      <c r="B551" s="387"/>
      <c r="C551" s="387"/>
      <c r="D551" s="387"/>
      <c r="E551" s="387"/>
      <c r="F551" s="387"/>
    </row>
    <row r="552" spans="2:6" ht="14.25" customHeight="1">
      <c r="B552" s="387"/>
      <c r="C552" s="387"/>
      <c r="D552" s="387"/>
      <c r="E552" s="387"/>
      <c r="F552" s="387"/>
    </row>
    <row r="553" spans="2:6" ht="14.25" customHeight="1">
      <c r="B553" s="387"/>
      <c r="C553" s="387"/>
      <c r="D553" s="387"/>
      <c r="E553" s="387"/>
      <c r="F553" s="387"/>
    </row>
    <row r="554" spans="2:6" ht="14.25" customHeight="1">
      <c r="B554" s="387"/>
      <c r="C554" s="387"/>
      <c r="D554" s="387"/>
      <c r="E554" s="387"/>
      <c r="F554" s="387"/>
    </row>
    <row r="555" spans="2:6" ht="14.25" customHeight="1">
      <c r="B555" s="387"/>
      <c r="C555" s="387"/>
      <c r="D555" s="387"/>
      <c r="E555" s="387"/>
      <c r="F555" s="387"/>
    </row>
    <row r="556" spans="2:6" ht="14.25" customHeight="1">
      <c r="B556" s="387"/>
      <c r="C556" s="387"/>
      <c r="D556" s="387"/>
      <c r="E556" s="387"/>
      <c r="F556" s="387"/>
    </row>
    <row r="557" spans="2:6" ht="14.25" customHeight="1">
      <c r="B557" s="387"/>
      <c r="C557" s="387"/>
      <c r="D557" s="387"/>
      <c r="E557" s="387"/>
      <c r="F557" s="387"/>
    </row>
    <row r="558" spans="2:6" ht="14.25" customHeight="1">
      <c r="B558" s="387"/>
      <c r="C558" s="387"/>
      <c r="D558" s="387"/>
      <c r="E558" s="387"/>
      <c r="F558" s="387"/>
    </row>
    <row r="559" spans="2:6" ht="14.25" customHeight="1">
      <c r="B559" s="387"/>
      <c r="C559" s="387"/>
      <c r="D559" s="387"/>
      <c r="E559" s="387"/>
      <c r="F559" s="387"/>
    </row>
    <row r="560" spans="2:6" ht="14.25" customHeight="1">
      <c r="B560" s="387"/>
      <c r="C560" s="387"/>
      <c r="D560" s="387"/>
      <c r="E560" s="387"/>
      <c r="F560" s="387"/>
    </row>
    <row r="561" spans="2:6" ht="14.25" customHeight="1">
      <c r="B561" s="387"/>
      <c r="C561" s="387"/>
      <c r="D561" s="387"/>
      <c r="E561" s="387"/>
      <c r="F561" s="387"/>
    </row>
    <row r="562" spans="2:6" ht="14.25" customHeight="1">
      <c r="B562" s="387"/>
      <c r="C562" s="387"/>
      <c r="D562" s="387"/>
      <c r="E562" s="387"/>
      <c r="F562" s="387"/>
    </row>
    <row r="563" spans="2:6" ht="14.25" customHeight="1">
      <c r="B563" s="387"/>
      <c r="C563" s="387"/>
      <c r="D563" s="387"/>
      <c r="E563" s="387"/>
      <c r="F563" s="387"/>
    </row>
    <row r="564" spans="2:6" ht="14.25" customHeight="1">
      <c r="B564" s="387"/>
      <c r="C564" s="387"/>
      <c r="D564" s="387"/>
      <c r="E564" s="387"/>
      <c r="F564" s="387"/>
    </row>
    <row r="565" spans="2:6" ht="14.25" customHeight="1">
      <c r="B565" s="387"/>
      <c r="C565" s="387"/>
      <c r="D565" s="387"/>
      <c r="E565" s="387"/>
      <c r="F565" s="387"/>
    </row>
    <row r="566" spans="2:6" ht="14.25" customHeight="1">
      <c r="B566" s="387"/>
      <c r="C566" s="387"/>
      <c r="D566" s="387"/>
      <c r="E566" s="387"/>
      <c r="F566" s="387"/>
    </row>
    <row r="567" spans="2:6" ht="14.25" customHeight="1">
      <c r="B567" s="387"/>
      <c r="C567" s="387"/>
      <c r="D567" s="387"/>
      <c r="E567" s="387"/>
      <c r="F567" s="387"/>
    </row>
    <row r="568" spans="2:6" ht="14.25" customHeight="1">
      <c r="B568" s="387"/>
      <c r="C568" s="387"/>
      <c r="D568" s="387"/>
      <c r="E568" s="387"/>
      <c r="F568" s="387"/>
    </row>
    <row r="569" spans="2:6" ht="14.25" customHeight="1">
      <c r="B569" s="387"/>
      <c r="C569" s="387"/>
      <c r="D569" s="387"/>
      <c r="E569" s="387"/>
      <c r="F569" s="387"/>
    </row>
    <row r="570" spans="2:6" ht="14.25" customHeight="1">
      <c r="B570" s="387"/>
      <c r="C570" s="387"/>
      <c r="D570" s="387"/>
      <c r="E570" s="387"/>
      <c r="F570" s="387"/>
    </row>
    <row r="571" spans="2:6" ht="14.25" customHeight="1">
      <c r="B571" s="387"/>
      <c r="C571" s="387"/>
      <c r="D571" s="387"/>
      <c r="E571" s="387"/>
      <c r="F571" s="387"/>
    </row>
    <row r="572" spans="2:6" ht="14.25" customHeight="1">
      <c r="B572" s="387"/>
      <c r="C572" s="387"/>
      <c r="D572" s="387"/>
      <c r="E572" s="387"/>
      <c r="F572" s="387"/>
    </row>
    <row r="573" spans="2:6" ht="14.25" customHeight="1">
      <c r="B573" s="387"/>
      <c r="C573" s="387"/>
      <c r="D573" s="387"/>
      <c r="E573" s="387"/>
      <c r="F573" s="387"/>
    </row>
    <row r="574" spans="2:6" ht="14.25" customHeight="1">
      <c r="B574" s="387"/>
      <c r="C574" s="387"/>
      <c r="D574" s="387"/>
      <c r="E574" s="387"/>
      <c r="F574" s="387"/>
    </row>
    <row r="575" spans="2:6" ht="14.25" customHeight="1">
      <c r="B575" s="387"/>
      <c r="C575" s="387"/>
      <c r="D575" s="387"/>
      <c r="E575" s="387"/>
      <c r="F575" s="387"/>
    </row>
    <row r="576" spans="2:6" ht="14.25" customHeight="1">
      <c r="B576" s="387"/>
      <c r="C576" s="387"/>
      <c r="D576" s="387"/>
      <c r="E576" s="387"/>
      <c r="F576" s="387"/>
    </row>
    <row r="577" spans="2:6" ht="14.25" customHeight="1">
      <c r="B577" s="387"/>
      <c r="C577" s="387"/>
      <c r="D577" s="387"/>
      <c r="E577" s="387"/>
      <c r="F577" s="387"/>
    </row>
    <row r="578" spans="2:6" ht="14.25" customHeight="1">
      <c r="B578" s="387"/>
      <c r="C578" s="387"/>
      <c r="D578" s="387"/>
      <c r="E578" s="387"/>
      <c r="F578" s="387"/>
    </row>
    <row r="579" spans="2:6" ht="14.25" customHeight="1">
      <c r="B579" s="387"/>
      <c r="C579" s="387"/>
      <c r="D579" s="387"/>
      <c r="E579" s="387"/>
      <c r="F579" s="387"/>
    </row>
    <row r="580" spans="2:6" ht="14.25" customHeight="1">
      <c r="B580" s="387"/>
      <c r="C580" s="387"/>
      <c r="D580" s="387"/>
      <c r="E580" s="387"/>
      <c r="F580" s="387"/>
    </row>
    <row r="581" spans="2:6" ht="14.25" customHeight="1">
      <c r="B581" s="387"/>
      <c r="C581" s="387"/>
      <c r="D581" s="387"/>
      <c r="E581" s="387"/>
      <c r="F581" s="387"/>
    </row>
    <row r="582" spans="2:6" ht="14.25" customHeight="1">
      <c r="B582" s="387"/>
      <c r="C582" s="387"/>
      <c r="D582" s="387"/>
      <c r="E582" s="387"/>
      <c r="F582" s="387"/>
    </row>
    <row r="583" spans="2:6" ht="14.25" customHeight="1">
      <c r="B583" s="387"/>
      <c r="C583" s="387"/>
      <c r="D583" s="387"/>
      <c r="E583" s="387"/>
      <c r="F583" s="387"/>
    </row>
    <row r="584" spans="2:6" ht="14.25" customHeight="1">
      <c r="B584" s="387"/>
      <c r="C584" s="387"/>
      <c r="D584" s="387"/>
      <c r="E584" s="387"/>
      <c r="F584" s="387"/>
    </row>
    <row r="585" spans="2:6" ht="14.25" customHeight="1">
      <c r="B585" s="387"/>
      <c r="C585" s="387"/>
      <c r="D585" s="387"/>
      <c r="E585" s="387"/>
      <c r="F585" s="387"/>
    </row>
    <row r="586" spans="2:6" ht="14.25" customHeight="1">
      <c r="B586" s="387"/>
      <c r="C586" s="387"/>
      <c r="D586" s="387"/>
      <c r="E586" s="387"/>
      <c r="F586" s="387"/>
    </row>
    <row r="587" spans="2:6" ht="14.25" customHeight="1">
      <c r="B587" s="387"/>
      <c r="C587" s="387"/>
      <c r="D587" s="387"/>
      <c r="E587" s="387"/>
      <c r="F587" s="387"/>
    </row>
    <row r="588" spans="2:6" ht="14.25" customHeight="1">
      <c r="B588" s="387"/>
      <c r="C588" s="387"/>
      <c r="D588" s="387"/>
      <c r="E588" s="387"/>
      <c r="F588" s="387"/>
    </row>
    <row r="589" spans="2:6" ht="14.25" customHeight="1">
      <c r="B589" s="387"/>
      <c r="C589" s="387"/>
      <c r="D589" s="387"/>
      <c r="E589" s="387"/>
      <c r="F589" s="387"/>
    </row>
    <row r="590" spans="2:6" ht="14.25" customHeight="1">
      <c r="B590" s="387"/>
      <c r="C590" s="387"/>
      <c r="D590" s="387"/>
      <c r="E590" s="387"/>
      <c r="F590" s="387"/>
    </row>
    <row r="591" spans="2:6" ht="14.25" customHeight="1">
      <c r="B591" s="387"/>
      <c r="C591" s="387"/>
      <c r="D591" s="387"/>
      <c r="E591" s="387"/>
      <c r="F591" s="387"/>
    </row>
    <row r="592" spans="2:6" ht="14.25" customHeight="1">
      <c r="B592" s="387"/>
      <c r="C592" s="387"/>
      <c r="D592" s="387"/>
      <c r="E592" s="387"/>
      <c r="F592" s="387"/>
    </row>
    <row r="593" spans="2:6" ht="14.25" customHeight="1">
      <c r="B593" s="387"/>
      <c r="C593" s="387"/>
      <c r="D593" s="387"/>
      <c r="E593" s="387"/>
      <c r="F593" s="387"/>
    </row>
    <row r="594" spans="2:6" ht="14.25" customHeight="1">
      <c r="B594" s="387"/>
      <c r="C594" s="387"/>
      <c r="D594" s="387"/>
      <c r="E594" s="387"/>
      <c r="F594" s="387"/>
    </row>
    <row r="595" spans="2:6" ht="14.25" customHeight="1">
      <c r="B595" s="387"/>
      <c r="C595" s="387"/>
      <c r="D595" s="387"/>
      <c r="E595" s="387"/>
      <c r="F595" s="387"/>
    </row>
    <row r="596" spans="2:6" ht="14.25" customHeight="1">
      <c r="B596" s="387"/>
      <c r="C596" s="387"/>
      <c r="D596" s="387"/>
      <c r="E596" s="387"/>
      <c r="F596" s="387"/>
    </row>
    <row r="597" spans="2:6" ht="14.25" customHeight="1">
      <c r="B597" s="387"/>
      <c r="C597" s="387"/>
      <c r="D597" s="387"/>
      <c r="E597" s="387"/>
      <c r="F597" s="387"/>
    </row>
    <row r="598" spans="2:6" ht="14.25" customHeight="1">
      <c r="B598" s="387"/>
      <c r="C598" s="387"/>
      <c r="D598" s="387"/>
      <c r="E598" s="387"/>
      <c r="F598" s="387"/>
    </row>
    <row r="599" spans="2:6" ht="14.25" customHeight="1">
      <c r="B599" s="387"/>
      <c r="C599" s="387"/>
      <c r="D599" s="387"/>
      <c r="E599" s="387"/>
      <c r="F599" s="387"/>
    </row>
    <row r="600" spans="2:6" ht="14.25" customHeight="1">
      <c r="B600" s="387"/>
      <c r="C600" s="387"/>
      <c r="D600" s="387"/>
      <c r="E600" s="387"/>
      <c r="F600" s="387"/>
    </row>
    <row r="601" spans="2:6" ht="14.25" customHeight="1">
      <c r="B601" s="387"/>
      <c r="C601" s="387"/>
      <c r="D601" s="387"/>
      <c r="E601" s="387"/>
      <c r="F601" s="387"/>
    </row>
    <row r="602" spans="2:6" ht="14.25" customHeight="1">
      <c r="B602" s="387"/>
      <c r="C602" s="387"/>
      <c r="D602" s="387"/>
      <c r="E602" s="387"/>
      <c r="F602" s="387"/>
    </row>
    <row r="603" spans="2:6" ht="14.25" customHeight="1">
      <c r="B603" s="387"/>
      <c r="C603" s="387"/>
      <c r="D603" s="387"/>
      <c r="E603" s="387"/>
      <c r="F603" s="387"/>
    </row>
    <row r="604" spans="2:6" ht="14.25" customHeight="1">
      <c r="B604" s="387"/>
      <c r="C604" s="387"/>
      <c r="D604" s="387"/>
      <c r="E604" s="387"/>
      <c r="F604" s="387"/>
    </row>
    <row r="605" spans="2:6" ht="14.25" customHeight="1">
      <c r="B605" s="387"/>
      <c r="C605" s="387"/>
      <c r="D605" s="387"/>
      <c r="E605" s="387"/>
      <c r="F605" s="387"/>
    </row>
    <row r="606" spans="2:6" ht="14.25" customHeight="1">
      <c r="B606" s="387"/>
      <c r="C606" s="387"/>
      <c r="D606" s="387"/>
      <c r="E606" s="387"/>
      <c r="F606" s="387"/>
    </row>
    <row r="607" spans="2:6" ht="14.25" customHeight="1">
      <c r="B607" s="387"/>
      <c r="C607" s="387"/>
      <c r="D607" s="387"/>
      <c r="E607" s="387"/>
      <c r="F607" s="387"/>
    </row>
    <row r="608" spans="2:6" ht="14.25" customHeight="1">
      <c r="B608" s="387"/>
      <c r="C608" s="387"/>
      <c r="D608" s="387"/>
      <c r="E608" s="387"/>
      <c r="F608" s="387"/>
    </row>
    <row r="609" spans="2:6" ht="14.25" customHeight="1">
      <c r="B609" s="387"/>
      <c r="C609" s="387"/>
      <c r="D609" s="387"/>
      <c r="E609" s="387"/>
      <c r="F609" s="387"/>
    </row>
    <row r="610" spans="2:6" ht="14.25" customHeight="1">
      <c r="B610" s="387"/>
      <c r="C610" s="387"/>
      <c r="D610" s="387"/>
      <c r="E610" s="387"/>
      <c r="F610" s="387"/>
    </row>
    <row r="611" spans="2:6" ht="14.25" customHeight="1">
      <c r="B611" s="387"/>
      <c r="C611" s="387"/>
      <c r="D611" s="387"/>
      <c r="E611" s="387"/>
      <c r="F611" s="387"/>
    </row>
    <row r="612" spans="2:6" ht="14.25" customHeight="1">
      <c r="B612" s="387"/>
      <c r="C612" s="387"/>
      <c r="D612" s="387"/>
      <c r="E612" s="387"/>
      <c r="F612" s="387"/>
    </row>
    <row r="613" spans="2:6" ht="14.25" customHeight="1">
      <c r="B613" s="387"/>
      <c r="C613" s="387"/>
      <c r="D613" s="387"/>
      <c r="E613" s="387"/>
      <c r="F613" s="387"/>
    </row>
    <row r="614" spans="2:6" ht="14.25" customHeight="1">
      <c r="B614" s="387"/>
      <c r="C614" s="387"/>
      <c r="D614" s="387"/>
      <c r="E614" s="387"/>
      <c r="F614" s="387"/>
    </row>
    <row r="615" spans="2:6" ht="14.25" customHeight="1">
      <c r="B615" s="387"/>
      <c r="C615" s="387"/>
      <c r="D615" s="387"/>
      <c r="E615" s="387"/>
      <c r="F615" s="387"/>
    </row>
    <row r="616" spans="2:6" ht="14.25" customHeight="1">
      <c r="B616" s="387"/>
      <c r="C616" s="387"/>
      <c r="D616" s="387"/>
      <c r="E616" s="387"/>
      <c r="F616" s="387"/>
    </row>
    <row r="617" spans="2:6" ht="14.25" customHeight="1">
      <c r="B617" s="387"/>
      <c r="C617" s="387"/>
      <c r="D617" s="387"/>
      <c r="E617" s="387"/>
      <c r="F617" s="387"/>
    </row>
    <row r="618" spans="2:6" ht="14.25" customHeight="1">
      <c r="B618" s="387"/>
      <c r="C618" s="387"/>
      <c r="D618" s="387"/>
      <c r="E618" s="387"/>
      <c r="F618" s="387"/>
    </row>
    <row r="619" spans="2:6" ht="14.25" customHeight="1">
      <c r="B619" s="387"/>
      <c r="C619" s="387"/>
      <c r="D619" s="387"/>
      <c r="E619" s="387"/>
      <c r="F619" s="387"/>
    </row>
    <row r="620" spans="2:6" ht="14.25" customHeight="1">
      <c r="B620" s="387"/>
      <c r="C620" s="387"/>
      <c r="D620" s="387"/>
      <c r="E620" s="387"/>
      <c r="F620" s="387"/>
    </row>
    <row r="621" spans="2:6" ht="14.25" customHeight="1">
      <c r="B621" s="387"/>
      <c r="C621" s="387"/>
      <c r="D621" s="387"/>
      <c r="E621" s="387"/>
      <c r="F621" s="387"/>
    </row>
    <row r="622" spans="2:6" ht="14.25" customHeight="1">
      <c r="B622" s="387"/>
      <c r="C622" s="387"/>
      <c r="D622" s="387"/>
      <c r="E622" s="387"/>
      <c r="F622" s="387"/>
    </row>
    <row r="623" spans="2:6" ht="14.25" customHeight="1">
      <c r="B623" s="387"/>
      <c r="C623" s="387"/>
      <c r="D623" s="387"/>
      <c r="E623" s="387"/>
      <c r="F623" s="387"/>
    </row>
    <row r="624" spans="2:6" ht="14.25" customHeight="1">
      <c r="B624" s="387"/>
      <c r="C624" s="387"/>
      <c r="D624" s="387"/>
      <c r="E624" s="387"/>
      <c r="F624" s="387"/>
    </row>
    <row r="625" spans="2:6" ht="14.25" customHeight="1">
      <c r="B625" s="387"/>
      <c r="C625" s="387"/>
      <c r="D625" s="387"/>
      <c r="E625" s="387"/>
      <c r="F625" s="387"/>
    </row>
    <row r="626" spans="2:6" ht="14.25" customHeight="1">
      <c r="B626" s="387"/>
      <c r="C626" s="387"/>
      <c r="D626" s="387"/>
      <c r="E626" s="387"/>
      <c r="F626" s="387"/>
    </row>
    <row r="627" spans="2:6" ht="14.25" customHeight="1">
      <c r="B627" s="387"/>
      <c r="C627" s="387"/>
      <c r="D627" s="387"/>
      <c r="E627" s="387"/>
      <c r="F627" s="387"/>
    </row>
    <row r="628" spans="2:6" ht="14.25" customHeight="1">
      <c r="B628" s="387"/>
      <c r="C628" s="387"/>
      <c r="D628" s="387"/>
      <c r="E628" s="387"/>
      <c r="F628" s="387"/>
    </row>
    <row r="629" spans="2:6" ht="14.25" customHeight="1">
      <c r="B629" s="387"/>
      <c r="C629" s="387"/>
      <c r="D629" s="387"/>
      <c r="E629" s="387"/>
      <c r="F629" s="387"/>
    </row>
    <row r="630" spans="2:6" ht="14.25" customHeight="1">
      <c r="B630" s="387"/>
      <c r="C630" s="387"/>
      <c r="D630" s="387"/>
      <c r="E630" s="387"/>
      <c r="F630" s="387"/>
    </row>
    <row r="631" spans="2:6" ht="14.25" customHeight="1">
      <c r="B631" s="387"/>
      <c r="C631" s="387"/>
      <c r="D631" s="387"/>
      <c r="E631" s="387"/>
      <c r="F631" s="387"/>
    </row>
    <row r="632" spans="2:6" ht="14.25" customHeight="1">
      <c r="B632" s="387"/>
      <c r="C632" s="387"/>
      <c r="D632" s="387"/>
      <c r="E632" s="387"/>
      <c r="F632" s="387"/>
    </row>
    <row r="633" spans="2:6" ht="14.25" customHeight="1">
      <c r="B633" s="387"/>
      <c r="C633" s="387"/>
      <c r="D633" s="387"/>
      <c r="E633" s="387"/>
      <c r="F633" s="387"/>
    </row>
    <row r="634" spans="2:6" ht="14.25" customHeight="1">
      <c r="B634" s="387"/>
      <c r="C634" s="387"/>
      <c r="D634" s="387"/>
      <c r="E634" s="387"/>
      <c r="F634" s="387"/>
    </row>
    <row r="635" spans="2:6" ht="14.25" customHeight="1">
      <c r="B635" s="387"/>
      <c r="C635" s="387"/>
      <c r="D635" s="387"/>
      <c r="E635" s="387"/>
      <c r="F635" s="387"/>
    </row>
    <row r="636" spans="2:6" ht="14.25" customHeight="1">
      <c r="B636" s="387"/>
      <c r="C636" s="387"/>
      <c r="D636" s="387"/>
      <c r="E636" s="387"/>
      <c r="F636" s="387"/>
    </row>
    <row r="637" spans="2:6" ht="14.25" customHeight="1">
      <c r="B637" s="387"/>
      <c r="C637" s="387"/>
      <c r="D637" s="387"/>
      <c r="E637" s="387"/>
      <c r="F637" s="387"/>
    </row>
    <row r="638" spans="2:6" ht="14.25" customHeight="1">
      <c r="B638" s="387"/>
      <c r="C638" s="387"/>
      <c r="D638" s="387"/>
      <c r="E638" s="387"/>
      <c r="F638" s="387"/>
    </row>
    <row r="639" spans="2:6" ht="14.25" customHeight="1">
      <c r="B639" s="387"/>
      <c r="C639" s="387"/>
      <c r="D639" s="387"/>
      <c r="E639" s="387"/>
      <c r="F639" s="387"/>
    </row>
    <row r="640" spans="2:6" ht="14.25" customHeight="1">
      <c r="B640" s="387"/>
      <c r="C640" s="387"/>
      <c r="D640" s="387"/>
      <c r="E640" s="387"/>
      <c r="F640" s="387"/>
    </row>
    <row r="641" spans="2:6" ht="14.25" customHeight="1">
      <c r="B641" s="387"/>
      <c r="C641" s="387"/>
      <c r="D641" s="387"/>
      <c r="E641" s="387"/>
      <c r="F641" s="387"/>
    </row>
    <row r="642" spans="2:6" ht="14.25" customHeight="1">
      <c r="B642" s="387"/>
      <c r="C642" s="387"/>
      <c r="D642" s="387"/>
      <c r="E642" s="387"/>
      <c r="F642" s="387"/>
    </row>
    <row r="643" spans="2:6" ht="14.25" customHeight="1">
      <c r="B643" s="387"/>
      <c r="C643" s="387"/>
      <c r="D643" s="387"/>
      <c r="E643" s="387"/>
      <c r="F643" s="387"/>
    </row>
    <row r="644" spans="2:6" ht="14.25" customHeight="1">
      <c r="B644" s="387"/>
      <c r="C644" s="387"/>
      <c r="D644" s="387"/>
      <c r="E644" s="387"/>
      <c r="F644" s="387"/>
    </row>
    <row r="645" spans="2:6" ht="14.25" customHeight="1">
      <c r="B645" s="387"/>
      <c r="C645" s="387"/>
      <c r="D645" s="387"/>
      <c r="E645" s="387"/>
      <c r="F645" s="387"/>
    </row>
    <row r="646" spans="2:6" ht="14.25" customHeight="1">
      <c r="B646" s="387"/>
      <c r="C646" s="387"/>
      <c r="D646" s="387"/>
      <c r="E646" s="387"/>
      <c r="F646" s="387"/>
    </row>
    <row r="647" spans="2:6" ht="14.25" customHeight="1">
      <c r="B647" s="387"/>
      <c r="C647" s="387"/>
      <c r="D647" s="387"/>
      <c r="E647" s="387"/>
      <c r="F647" s="387"/>
    </row>
    <row r="648" spans="2:6" ht="14.25" customHeight="1">
      <c r="B648" s="387"/>
      <c r="C648" s="387"/>
      <c r="D648" s="387"/>
      <c r="E648" s="387"/>
      <c r="F648" s="387"/>
    </row>
    <row r="649" spans="2:6" ht="14.25" customHeight="1">
      <c r="B649" s="387"/>
      <c r="C649" s="387"/>
      <c r="D649" s="387"/>
      <c r="E649" s="387"/>
      <c r="F649" s="387"/>
    </row>
    <row r="650" spans="2:6" ht="14.25" customHeight="1">
      <c r="B650" s="387"/>
      <c r="C650" s="387"/>
      <c r="D650" s="387"/>
      <c r="E650" s="387"/>
      <c r="F650" s="387"/>
    </row>
    <row r="651" spans="2:6" ht="14.25" customHeight="1">
      <c r="B651" s="387"/>
      <c r="C651" s="387"/>
      <c r="D651" s="387"/>
      <c r="E651" s="387"/>
      <c r="F651" s="387"/>
    </row>
    <row r="652" spans="2:6" ht="14.25" customHeight="1">
      <c r="B652" s="387"/>
      <c r="C652" s="387"/>
      <c r="D652" s="387"/>
      <c r="E652" s="387"/>
      <c r="F652" s="387"/>
    </row>
    <row r="653" spans="2:6" ht="14.25" customHeight="1">
      <c r="B653" s="387"/>
      <c r="C653" s="387"/>
      <c r="D653" s="387"/>
      <c r="E653" s="387"/>
      <c r="F653" s="387"/>
    </row>
    <row r="654" spans="2:6" ht="14.25" customHeight="1">
      <c r="B654" s="387"/>
      <c r="C654" s="387"/>
      <c r="D654" s="387"/>
      <c r="E654" s="387"/>
      <c r="F654" s="387"/>
    </row>
    <row r="655" spans="2:6" ht="14.25" customHeight="1">
      <c r="B655" s="387"/>
      <c r="C655" s="387"/>
      <c r="D655" s="387"/>
      <c r="E655" s="387"/>
      <c r="F655" s="387"/>
    </row>
    <row r="656" spans="2:6" ht="14.25" customHeight="1">
      <c r="B656" s="387"/>
      <c r="C656" s="387"/>
      <c r="D656" s="387"/>
      <c r="E656" s="387"/>
      <c r="F656" s="387"/>
    </row>
    <row r="657" spans="2:6" ht="14.25" customHeight="1">
      <c r="B657" s="387"/>
      <c r="C657" s="387"/>
      <c r="D657" s="387"/>
      <c r="E657" s="387"/>
      <c r="F657" s="387"/>
    </row>
    <row r="658" spans="2:6" ht="14.25" customHeight="1">
      <c r="B658" s="387"/>
      <c r="C658" s="387"/>
      <c r="D658" s="387"/>
      <c r="E658" s="387"/>
      <c r="F658" s="387"/>
    </row>
    <row r="659" spans="2:6" ht="14.25" customHeight="1">
      <c r="B659" s="387"/>
      <c r="C659" s="387"/>
      <c r="D659" s="387"/>
      <c r="E659" s="387"/>
      <c r="F659" s="387"/>
    </row>
    <row r="660" spans="2:6" ht="14.25" customHeight="1">
      <c r="B660" s="387"/>
      <c r="C660" s="387"/>
      <c r="D660" s="387"/>
      <c r="E660" s="387"/>
      <c r="F660" s="387"/>
    </row>
    <row r="661" spans="2:6" ht="14.25" customHeight="1">
      <c r="B661" s="387"/>
      <c r="C661" s="387"/>
      <c r="D661" s="387"/>
      <c r="E661" s="387"/>
      <c r="F661" s="387"/>
    </row>
    <row r="662" spans="2:6" ht="14.25" customHeight="1">
      <c r="B662" s="387"/>
      <c r="C662" s="387"/>
      <c r="D662" s="387"/>
      <c r="E662" s="387"/>
      <c r="F662" s="387"/>
    </row>
    <row r="663" spans="2:6" ht="14.25" customHeight="1">
      <c r="B663" s="387"/>
      <c r="C663" s="387"/>
      <c r="D663" s="387"/>
      <c r="E663" s="387"/>
      <c r="F663" s="387"/>
    </row>
    <row r="664" spans="2:6" ht="14.25" customHeight="1">
      <c r="B664" s="387"/>
      <c r="C664" s="387"/>
      <c r="D664" s="387"/>
      <c r="E664" s="387"/>
      <c r="F664" s="387"/>
    </row>
    <row r="665" spans="2:6" ht="14.25" customHeight="1">
      <c r="B665" s="387"/>
      <c r="C665" s="387"/>
      <c r="D665" s="387"/>
      <c r="E665" s="387"/>
      <c r="F665" s="387"/>
    </row>
    <row r="666" spans="2:6" ht="14.25" customHeight="1">
      <c r="B666" s="387"/>
      <c r="C666" s="387"/>
      <c r="D666" s="387"/>
      <c r="E666" s="387"/>
      <c r="F666" s="387"/>
    </row>
    <row r="667" spans="2:6" ht="14.25" customHeight="1">
      <c r="B667" s="387"/>
      <c r="C667" s="387"/>
      <c r="D667" s="387"/>
      <c r="E667" s="387"/>
      <c r="F667" s="387"/>
    </row>
    <row r="668" spans="2:6" ht="14.25" customHeight="1">
      <c r="B668" s="387"/>
      <c r="C668" s="387"/>
      <c r="D668" s="387"/>
      <c r="E668" s="387"/>
      <c r="F668" s="387"/>
    </row>
    <row r="669" spans="2:6" ht="14.25" customHeight="1">
      <c r="B669" s="387"/>
      <c r="C669" s="387"/>
      <c r="D669" s="387"/>
      <c r="E669" s="387"/>
      <c r="F669" s="387"/>
    </row>
    <row r="670" spans="2:6" ht="14.25" customHeight="1">
      <c r="B670" s="387"/>
      <c r="C670" s="387"/>
      <c r="D670" s="387"/>
      <c r="E670" s="387"/>
      <c r="F670" s="387"/>
    </row>
    <row r="671" spans="2:6" ht="14.25" customHeight="1">
      <c r="B671" s="387"/>
      <c r="C671" s="387"/>
      <c r="D671" s="387"/>
      <c r="E671" s="387"/>
      <c r="F671" s="387"/>
    </row>
    <row r="672" spans="2:6" ht="14.25" customHeight="1">
      <c r="B672" s="387"/>
      <c r="C672" s="387"/>
      <c r="D672" s="387"/>
      <c r="E672" s="387"/>
      <c r="F672" s="387"/>
    </row>
    <row r="673" spans="2:6" ht="14.25" customHeight="1">
      <c r="B673" s="387"/>
      <c r="C673" s="387"/>
      <c r="D673" s="387"/>
      <c r="E673" s="387"/>
      <c r="F673" s="387"/>
    </row>
    <row r="674" spans="2:6" ht="14.25" customHeight="1">
      <c r="B674" s="387"/>
      <c r="C674" s="387"/>
      <c r="D674" s="387"/>
      <c r="E674" s="387"/>
      <c r="F674" s="387"/>
    </row>
    <row r="675" spans="2:6" ht="14.25" customHeight="1">
      <c r="B675" s="387"/>
      <c r="C675" s="387"/>
      <c r="D675" s="387"/>
      <c r="E675" s="387"/>
      <c r="F675" s="387"/>
    </row>
    <row r="676" spans="2:6" ht="14.25" customHeight="1">
      <c r="B676" s="387"/>
      <c r="C676" s="387"/>
      <c r="D676" s="387"/>
      <c r="E676" s="387"/>
      <c r="F676" s="387"/>
    </row>
    <row r="677" spans="2:6" ht="14.25" customHeight="1">
      <c r="B677" s="387"/>
      <c r="C677" s="387"/>
      <c r="D677" s="387"/>
      <c r="E677" s="387"/>
      <c r="F677" s="387"/>
    </row>
    <row r="678" spans="2:6" ht="14.25" customHeight="1">
      <c r="B678" s="387"/>
      <c r="C678" s="387"/>
      <c r="D678" s="387"/>
      <c r="E678" s="387"/>
      <c r="F678" s="387"/>
    </row>
    <row r="679" spans="2:6" ht="14.25" customHeight="1">
      <c r="B679" s="387"/>
      <c r="C679" s="387"/>
      <c r="D679" s="387"/>
      <c r="E679" s="387"/>
      <c r="F679" s="387"/>
    </row>
    <row r="680" spans="2:6" ht="14.25" customHeight="1">
      <c r="B680" s="387"/>
      <c r="C680" s="387"/>
      <c r="D680" s="387"/>
      <c r="E680" s="387"/>
      <c r="F680" s="387"/>
    </row>
    <row r="681" spans="2:6" ht="14.25" customHeight="1">
      <c r="B681" s="387"/>
      <c r="C681" s="387"/>
      <c r="D681" s="387"/>
      <c r="E681" s="387"/>
      <c r="F681" s="387"/>
    </row>
    <row r="682" spans="2:6" ht="14.25" customHeight="1">
      <c r="B682" s="387"/>
      <c r="C682" s="387"/>
      <c r="D682" s="387"/>
      <c r="E682" s="387"/>
      <c r="F682" s="387"/>
    </row>
    <row r="683" spans="2:6" ht="14.25" customHeight="1">
      <c r="B683" s="387"/>
      <c r="C683" s="387"/>
      <c r="D683" s="387"/>
      <c r="E683" s="387"/>
      <c r="F683" s="387"/>
    </row>
    <row r="684" spans="2:6" ht="14.25" customHeight="1">
      <c r="B684" s="387"/>
      <c r="C684" s="387"/>
      <c r="D684" s="387"/>
      <c r="E684" s="387"/>
      <c r="F684" s="387"/>
    </row>
    <row r="685" spans="2:6" ht="14.25" customHeight="1">
      <c r="B685" s="387"/>
      <c r="C685" s="387"/>
      <c r="D685" s="387"/>
      <c r="E685" s="387"/>
      <c r="F685" s="387"/>
    </row>
    <row r="686" spans="2:6" ht="14.25" customHeight="1">
      <c r="B686" s="387"/>
      <c r="C686" s="387"/>
      <c r="D686" s="387"/>
      <c r="E686" s="387"/>
      <c r="F686" s="387"/>
    </row>
    <row r="687" spans="2:6" ht="14.25" customHeight="1">
      <c r="B687" s="387"/>
      <c r="C687" s="387"/>
      <c r="D687" s="387"/>
      <c r="E687" s="387"/>
      <c r="F687" s="387"/>
    </row>
    <row r="688" spans="2:6" ht="14.25" customHeight="1">
      <c r="B688" s="387"/>
      <c r="C688" s="387"/>
      <c r="D688" s="387"/>
      <c r="E688" s="387"/>
      <c r="F688" s="387"/>
    </row>
    <row r="689" spans="2:6" ht="14.25" customHeight="1">
      <c r="B689" s="387"/>
      <c r="C689" s="387"/>
      <c r="D689" s="387"/>
      <c r="E689" s="387"/>
      <c r="F689" s="387"/>
    </row>
    <row r="690" spans="2:6" ht="14.25" customHeight="1">
      <c r="B690" s="387"/>
      <c r="C690" s="387"/>
      <c r="D690" s="387"/>
      <c r="E690" s="387"/>
      <c r="F690" s="387"/>
    </row>
    <row r="691" spans="2:6" ht="14.25" customHeight="1">
      <c r="B691" s="387"/>
      <c r="C691" s="387"/>
      <c r="D691" s="387"/>
      <c r="E691" s="387"/>
      <c r="F691" s="387"/>
    </row>
    <row r="692" spans="2:6" ht="14.25" customHeight="1">
      <c r="B692" s="387"/>
      <c r="C692" s="387"/>
      <c r="D692" s="387"/>
      <c r="E692" s="387"/>
      <c r="F692" s="387"/>
    </row>
    <row r="693" spans="2:6" ht="14.25" customHeight="1">
      <c r="B693" s="387"/>
      <c r="C693" s="387"/>
      <c r="D693" s="387"/>
      <c r="E693" s="387"/>
      <c r="F693" s="387"/>
    </row>
    <row r="694" spans="2:6" ht="14.25" customHeight="1">
      <c r="B694" s="387"/>
      <c r="C694" s="387"/>
      <c r="D694" s="387"/>
      <c r="E694" s="387"/>
      <c r="F694" s="387"/>
    </row>
    <row r="695" spans="2:6" ht="14.25" customHeight="1">
      <c r="B695" s="387"/>
      <c r="C695" s="387"/>
      <c r="D695" s="387"/>
      <c r="E695" s="387"/>
      <c r="F695" s="387"/>
    </row>
    <row r="696" spans="2:6" ht="14.25" customHeight="1">
      <c r="B696" s="387"/>
      <c r="C696" s="387"/>
      <c r="D696" s="387"/>
      <c r="E696" s="387"/>
      <c r="F696" s="387"/>
    </row>
    <row r="697" spans="2:6" ht="14.25" customHeight="1">
      <c r="B697" s="387"/>
      <c r="C697" s="387"/>
      <c r="D697" s="387"/>
      <c r="E697" s="387"/>
      <c r="F697" s="387"/>
    </row>
    <row r="698" spans="2:6" ht="14.25" customHeight="1">
      <c r="B698" s="387"/>
      <c r="C698" s="387"/>
      <c r="D698" s="387"/>
      <c r="E698" s="387"/>
      <c r="F698" s="387"/>
    </row>
    <row r="699" spans="2:6" ht="14.25" customHeight="1">
      <c r="B699" s="387"/>
      <c r="C699" s="387"/>
      <c r="D699" s="387"/>
      <c r="E699" s="387"/>
      <c r="F699" s="387"/>
    </row>
    <row r="700" spans="2:6" ht="14.25" customHeight="1">
      <c r="B700" s="387"/>
      <c r="C700" s="387"/>
      <c r="D700" s="387"/>
      <c r="E700" s="387"/>
      <c r="F700" s="387"/>
    </row>
    <row r="701" spans="2:6" ht="14.25" customHeight="1">
      <c r="B701" s="387"/>
      <c r="C701" s="387"/>
      <c r="D701" s="387"/>
      <c r="E701" s="387"/>
      <c r="F701" s="387"/>
    </row>
    <row r="702" spans="2:6" ht="14.25" customHeight="1">
      <c r="B702" s="387"/>
      <c r="C702" s="387"/>
      <c r="D702" s="387"/>
      <c r="E702" s="387"/>
      <c r="F702" s="387"/>
    </row>
    <row r="703" spans="2:6" ht="14.25" customHeight="1">
      <c r="B703" s="387"/>
      <c r="C703" s="387"/>
      <c r="D703" s="387"/>
      <c r="E703" s="387"/>
      <c r="F703" s="387"/>
    </row>
    <row r="704" spans="2:6" ht="14.25" customHeight="1">
      <c r="B704" s="387"/>
      <c r="C704" s="387"/>
      <c r="D704" s="387"/>
      <c r="E704" s="387"/>
      <c r="F704" s="387"/>
    </row>
    <row r="705" spans="2:6" ht="14.25" customHeight="1">
      <c r="B705" s="387"/>
      <c r="C705" s="387"/>
      <c r="D705" s="387"/>
      <c r="E705" s="387"/>
      <c r="F705" s="387"/>
    </row>
    <row r="706" spans="2:6" ht="14.25" customHeight="1">
      <c r="B706" s="387"/>
      <c r="C706" s="387"/>
      <c r="D706" s="387"/>
      <c r="E706" s="387"/>
      <c r="F706" s="387"/>
    </row>
    <row r="707" spans="2:6" ht="14.25" customHeight="1">
      <c r="B707" s="387"/>
      <c r="C707" s="387"/>
      <c r="D707" s="387"/>
      <c r="E707" s="387"/>
      <c r="F707" s="387"/>
    </row>
    <row r="708" spans="2:6" ht="14.25" customHeight="1">
      <c r="B708" s="387"/>
      <c r="C708" s="387"/>
      <c r="D708" s="387"/>
      <c r="E708" s="387"/>
      <c r="F708" s="387"/>
    </row>
    <row r="709" spans="2:6" ht="14.25" customHeight="1">
      <c r="B709" s="387"/>
      <c r="C709" s="387"/>
      <c r="D709" s="387"/>
      <c r="E709" s="387"/>
      <c r="F709" s="387"/>
    </row>
    <row r="710" spans="2:6" ht="14.25" customHeight="1">
      <c r="B710" s="387"/>
      <c r="C710" s="387"/>
      <c r="D710" s="387"/>
      <c r="E710" s="387"/>
      <c r="F710" s="387"/>
    </row>
    <row r="711" spans="2:6" ht="14.25" customHeight="1">
      <c r="B711" s="387"/>
      <c r="C711" s="387"/>
      <c r="D711" s="387"/>
      <c r="E711" s="387"/>
      <c r="F711" s="387"/>
    </row>
    <row r="712" spans="2:6" ht="14.25" customHeight="1">
      <c r="B712" s="387"/>
      <c r="C712" s="387"/>
      <c r="D712" s="387"/>
      <c r="E712" s="387"/>
      <c r="F712" s="387"/>
    </row>
    <row r="713" spans="2:6" ht="14.25" customHeight="1">
      <c r="B713" s="387"/>
      <c r="C713" s="387"/>
      <c r="D713" s="387"/>
      <c r="E713" s="387"/>
      <c r="F713" s="387"/>
    </row>
    <row r="714" spans="2:6" ht="14.25" customHeight="1">
      <c r="B714" s="387"/>
      <c r="C714" s="387"/>
      <c r="D714" s="387"/>
      <c r="E714" s="387"/>
      <c r="F714" s="387"/>
    </row>
    <row r="715" spans="2:6" ht="14.25" customHeight="1">
      <c r="B715" s="387"/>
      <c r="C715" s="387"/>
      <c r="D715" s="387"/>
      <c r="E715" s="387"/>
      <c r="F715" s="387"/>
    </row>
    <row r="716" spans="2:6" ht="14.25" customHeight="1">
      <c r="B716" s="387"/>
      <c r="C716" s="387"/>
      <c r="D716" s="387"/>
      <c r="E716" s="387"/>
      <c r="F716" s="387"/>
    </row>
    <row r="717" spans="2:6" ht="14.25" customHeight="1">
      <c r="B717" s="387"/>
      <c r="C717" s="387"/>
      <c r="D717" s="387"/>
      <c r="E717" s="387"/>
      <c r="F717" s="387"/>
    </row>
    <row r="718" spans="2:6" ht="14.25" customHeight="1">
      <c r="B718" s="387"/>
      <c r="C718" s="387"/>
      <c r="D718" s="387"/>
      <c r="E718" s="387"/>
      <c r="F718" s="387"/>
    </row>
    <row r="719" spans="2:6" ht="14.25" customHeight="1">
      <c r="B719" s="387"/>
      <c r="C719" s="387"/>
      <c r="D719" s="387"/>
      <c r="E719" s="387"/>
      <c r="F719" s="387"/>
    </row>
    <row r="720" spans="2:6" ht="14.25" customHeight="1">
      <c r="B720" s="387"/>
      <c r="C720" s="387"/>
      <c r="D720" s="387"/>
      <c r="E720" s="387"/>
      <c r="F720" s="387"/>
    </row>
    <row r="721" spans="2:6" ht="14.25" customHeight="1">
      <c r="B721" s="387"/>
      <c r="C721" s="387"/>
      <c r="D721" s="387"/>
      <c r="E721" s="387"/>
      <c r="F721" s="387"/>
    </row>
    <row r="722" spans="2:6" ht="14.25" customHeight="1">
      <c r="B722" s="387"/>
      <c r="C722" s="387"/>
      <c r="D722" s="387"/>
      <c r="E722" s="387"/>
      <c r="F722" s="387"/>
    </row>
    <row r="723" spans="2:6" ht="14.25" customHeight="1">
      <c r="B723" s="387"/>
      <c r="C723" s="387"/>
      <c r="D723" s="387"/>
      <c r="E723" s="387"/>
      <c r="F723" s="387"/>
    </row>
    <row r="724" spans="2:6" ht="14.25" customHeight="1">
      <c r="B724" s="387"/>
      <c r="C724" s="387"/>
      <c r="D724" s="387"/>
      <c r="E724" s="387"/>
      <c r="F724" s="387"/>
    </row>
    <row r="725" spans="2:6" ht="14.25" customHeight="1">
      <c r="B725" s="387"/>
      <c r="C725" s="387"/>
      <c r="D725" s="387"/>
      <c r="E725" s="387"/>
      <c r="F725" s="387"/>
    </row>
    <row r="726" spans="2:6" ht="14.25" customHeight="1">
      <c r="B726" s="387"/>
      <c r="C726" s="387"/>
      <c r="D726" s="387"/>
      <c r="E726" s="387"/>
      <c r="F726" s="387"/>
    </row>
    <row r="727" spans="2:6" ht="14.25" customHeight="1">
      <c r="B727" s="387"/>
      <c r="C727" s="387"/>
      <c r="D727" s="387"/>
      <c r="E727" s="387"/>
      <c r="F727" s="387"/>
    </row>
    <row r="728" spans="2:6" ht="14.25" customHeight="1">
      <c r="B728" s="387"/>
      <c r="C728" s="387"/>
      <c r="D728" s="387"/>
      <c r="E728" s="387"/>
      <c r="F728" s="387"/>
    </row>
    <row r="729" spans="2:6" ht="14.25" customHeight="1">
      <c r="B729" s="387"/>
      <c r="C729" s="387"/>
      <c r="D729" s="387"/>
      <c r="E729" s="387"/>
      <c r="F729" s="387"/>
    </row>
    <row r="730" spans="2:6" ht="14.25" customHeight="1">
      <c r="B730" s="387"/>
      <c r="C730" s="387"/>
      <c r="D730" s="387"/>
      <c r="E730" s="387"/>
      <c r="F730" s="387"/>
    </row>
    <row r="731" spans="2:6" ht="14.25" customHeight="1">
      <c r="B731" s="387"/>
      <c r="C731" s="387"/>
      <c r="D731" s="387"/>
      <c r="E731" s="387"/>
      <c r="F731" s="387"/>
    </row>
    <row r="732" spans="2:6" ht="14.25" customHeight="1">
      <c r="B732" s="387"/>
      <c r="C732" s="387"/>
      <c r="D732" s="387"/>
      <c r="E732" s="387"/>
      <c r="F732" s="387"/>
    </row>
    <row r="733" spans="2:6" ht="14.25" customHeight="1">
      <c r="B733" s="387"/>
      <c r="C733" s="387"/>
      <c r="D733" s="387"/>
      <c r="E733" s="387"/>
      <c r="F733" s="387"/>
    </row>
    <row r="734" spans="2:6" ht="14.25" customHeight="1">
      <c r="B734" s="387"/>
      <c r="C734" s="387"/>
      <c r="D734" s="387"/>
      <c r="E734" s="387"/>
      <c r="F734" s="387"/>
    </row>
    <row r="735" spans="2:6" ht="14.25" customHeight="1">
      <c r="B735" s="387"/>
      <c r="C735" s="387"/>
      <c r="D735" s="387"/>
      <c r="E735" s="387"/>
      <c r="F735" s="387"/>
    </row>
    <row r="736" spans="2:6" ht="14.25" customHeight="1">
      <c r="B736" s="387"/>
      <c r="C736" s="387"/>
      <c r="D736" s="387"/>
      <c r="E736" s="387"/>
      <c r="F736" s="387"/>
    </row>
    <row r="737" spans="2:6" ht="14.25" customHeight="1">
      <c r="B737" s="387"/>
      <c r="C737" s="387"/>
      <c r="D737" s="387"/>
      <c r="E737" s="387"/>
      <c r="F737" s="387"/>
    </row>
    <row r="738" spans="2:6" ht="14.25" customHeight="1">
      <c r="B738" s="387"/>
      <c r="C738" s="387"/>
      <c r="D738" s="387"/>
      <c r="E738" s="387"/>
      <c r="F738" s="387"/>
    </row>
    <row r="739" spans="2:6" ht="14.25" customHeight="1">
      <c r="B739" s="387"/>
      <c r="C739" s="387"/>
      <c r="D739" s="387"/>
      <c r="E739" s="387"/>
      <c r="F739" s="387"/>
    </row>
    <row r="740" spans="2:6" ht="14.25" customHeight="1">
      <c r="B740" s="387"/>
      <c r="C740" s="387"/>
      <c r="D740" s="387"/>
      <c r="E740" s="387"/>
      <c r="F740" s="387"/>
    </row>
    <row r="741" spans="2:6" ht="14.25" customHeight="1">
      <c r="B741" s="387"/>
      <c r="C741" s="387"/>
      <c r="D741" s="387"/>
      <c r="E741" s="387"/>
      <c r="F741" s="387"/>
    </row>
    <row r="742" spans="2:6" ht="14.25" customHeight="1">
      <c r="B742" s="387"/>
      <c r="C742" s="387"/>
      <c r="D742" s="387"/>
      <c r="E742" s="387"/>
      <c r="F742" s="387"/>
    </row>
    <row r="743" spans="2:6" ht="14.25" customHeight="1">
      <c r="B743" s="387"/>
      <c r="C743" s="387"/>
      <c r="D743" s="387"/>
      <c r="E743" s="387"/>
      <c r="F743" s="387"/>
    </row>
    <row r="744" spans="2:6" ht="14.25" customHeight="1">
      <c r="B744" s="387"/>
      <c r="C744" s="387"/>
      <c r="D744" s="387"/>
      <c r="E744" s="387"/>
      <c r="F744" s="387"/>
    </row>
    <row r="745" spans="2:6" ht="14.25" customHeight="1">
      <c r="B745" s="387"/>
      <c r="C745" s="387"/>
      <c r="D745" s="387"/>
      <c r="E745" s="387"/>
      <c r="F745" s="387"/>
    </row>
    <row r="746" spans="2:6" ht="14.25" customHeight="1">
      <c r="B746" s="387"/>
      <c r="C746" s="387"/>
      <c r="D746" s="387"/>
      <c r="E746" s="387"/>
      <c r="F746" s="387"/>
    </row>
    <row r="747" spans="2:6" ht="14.25" customHeight="1">
      <c r="B747" s="387"/>
      <c r="C747" s="387"/>
      <c r="D747" s="387"/>
      <c r="E747" s="387"/>
      <c r="F747" s="387"/>
    </row>
    <row r="748" spans="2:6" ht="14.25" customHeight="1">
      <c r="B748" s="387"/>
      <c r="C748" s="387"/>
      <c r="D748" s="387"/>
      <c r="E748" s="387"/>
      <c r="F748" s="387"/>
    </row>
    <row r="749" spans="2:6" ht="14.25" customHeight="1">
      <c r="B749" s="387"/>
      <c r="C749" s="387"/>
      <c r="D749" s="387"/>
      <c r="E749" s="387"/>
      <c r="F749" s="387"/>
    </row>
    <row r="750" spans="2:6" ht="14.25" customHeight="1">
      <c r="B750" s="387"/>
      <c r="C750" s="387"/>
      <c r="D750" s="387"/>
      <c r="E750" s="387"/>
      <c r="F750" s="387"/>
    </row>
    <row r="751" spans="2:6" ht="14.25" customHeight="1">
      <c r="B751" s="387"/>
      <c r="C751" s="387"/>
      <c r="D751" s="387"/>
      <c r="E751" s="387"/>
      <c r="F751" s="387"/>
    </row>
    <row r="752" spans="2:6" ht="14.25" customHeight="1">
      <c r="B752" s="387"/>
      <c r="C752" s="387"/>
      <c r="D752" s="387"/>
      <c r="E752" s="387"/>
      <c r="F752" s="387"/>
    </row>
    <row r="753" spans="2:6" ht="14.25" customHeight="1">
      <c r="B753" s="387"/>
      <c r="C753" s="387"/>
      <c r="D753" s="387"/>
      <c r="E753" s="387"/>
      <c r="F753" s="387"/>
    </row>
    <row r="754" spans="2:6" ht="14.25" customHeight="1">
      <c r="B754" s="387"/>
      <c r="C754" s="387"/>
      <c r="D754" s="387"/>
      <c r="E754" s="387"/>
      <c r="F754" s="387"/>
    </row>
    <row r="755" spans="2:6" ht="14.25" customHeight="1">
      <c r="B755" s="387"/>
      <c r="C755" s="387"/>
      <c r="D755" s="387"/>
      <c r="E755" s="387"/>
      <c r="F755" s="387"/>
    </row>
    <row r="756" spans="2:6" ht="14.25" customHeight="1">
      <c r="B756" s="387"/>
      <c r="C756" s="387"/>
      <c r="D756" s="387"/>
      <c r="E756" s="387"/>
      <c r="F756" s="387"/>
    </row>
    <row r="757" spans="2:6" ht="14.25" customHeight="1">
      <c r="B757" s="387"/>
      <c r="C757" s="387"/>
      <c r="D757" s="387"/>
      <c r="E757" s="387"/>
      <c r="F757" s="387"/>
    </row>
    <row r="758" spans="2:6" ht="14.25" customHeight="1">
      <c r="B758" s="387"/>
      <c r="C758" s="387"/>
      <c r="D758" s="387"/>
      <c r="E758" s="387"/>
      <c r="F758" s="387"/>
    </row>
    <row r="759" spans="2:6" ht="14.25" customHeight="1">
      <c r="B759" s="387"/>
      <c r="C759" s="387"/>
      <c r="D759" s="387"/>
      <c r="E759" s="387"/>
      <c r="F759" s="387"/>
    </row>
    <row r="760" spans="2:6" ht="14.25" customHeight="1">
      <c r="B760" s="387"/>
      <c r="C760" s="387"/>
      <c r="D760" s="387"/>
      <c r="E760" s="387"/>
      <c r="F760" s="387"/>
    </row>
    <row r="761" spans="2:6" ht="14.25" customHeight="1">
      <c r="B761" s="387"/>
      <c r="C761" s="387"/>
      <c r="D761" s="387"/>
      <c r="E761" s="387"/>
      <c r="F761" s="387"/>
    </row>
    <row r="762" spans="2:6" ht="14.25" customHeight="1">
      <c r="B762" s="387"/>
      <c r="C762" s="387"/>
      <c r="D762" s="387"/>
      <c r="E762" s="387"/>
      <c r="F762" s="387"/>
    </row>
    <row r="763" spans="2:6" ht="14.25" customHeight="1">
      <c r="B763" s="387"/>
      <c r="C763" s="387"/>
      <c r="D763" s="387"/>
      <c r="E763" s="387"/>
      <c r="F763" s="387"/>
    </row>
    <row r="764" spans="2:6" ht="14.25" customHeight="1">
      <c r="B764" s="387"/>
      <c r="C764" s="387"/>
      <c r="D764" s="387"/>
      <c r="E764" s="387"/>
      <c r="F764" s="387"/>
    </row>
    <row r="765" spans="2:6" ht="14.25" customHeight="1">
      <c r="B765" s="387"/>
      <c r="C765" s="387"/>
      <c r="D765" s="387"/>
      <c r="E765" s="387"/>
      <c r="F765" s="387"/>
    </row>
    <row r="766" spans="2:6" ht="14.25" customHeight="1">
      <c r="B766" s="387"/>
      <c r="C766" s="387"/>
      <c r="D766" s="387"/>
      <c r="E766" s="387"/>
      <c r="F766" s="387"/>
    </row>
    <row r="767" spans="2:6" ht="14.25" customHeight="1">
      <c r="B767" s="387"/>
      <c r="C767" s="387"/>
      <c r="D767" s="387"/>
      <c r="E767" s="387"/>
      <c r="F767" s="387"/>
    </row>
    <row r="768" spans="2:6" ht="14.25" customHeight="1">
      <c r="B768" s="387"/>
      <c r="C768" s="387"/>
      <c r="D768" s="387"/>
      <c r="E768" s="387"/>
      <c r="F768" s="387"/>
    </row>
    <row r="769" spans="2:6" ht="14.25" customHeight="1">
      <c r="B769" s="387"/>
      <c r="C769" s="387"/>
      <c r="D769" s="387"/>
      <c r="E769" s="387"/>
      <c r="F769" s="387"/>
    </row>
    <row r="770" spans="2:6" ht="14.25" customHeight="1">
      <c r="B770" s="387"/>
      <c r="C770" s="387"/>
      <c r="D770" s="387"/>
      <c r="E770" s="387"/>
      <c r="F770" s="387"/>
    </row>
    <row r="771" spans="2:6" ht="14.25" customHeight="1">
      <c r="B771" s="387"/>
      <c r="C771" s="387"/>
      <c r="D771" s="387"/>
      <c r="E771" s="387"/>
      <c r="F771" s="387"/>
    </row>
    <row r="772" spans="2:6" ht="14.25" customHeight="1">
      <c r="B772" s="387"/>
      <c r="C772" s="387"/>
      <c r="D772" s="387"/>
      <c r="E772" s="387"/>
      <c r="F772" s="387"/>
    </row>
    <row r="773" spans="2:6" ht="14.25" customHeight="1">
      <c r="B773" s="387"/>
      <c r="C773" s="387"/>
      <c r="D773" s="387"/>
      <c r="E773" s="387"/>
      <c r="F773" s="387"/>
    </row>
    <row r="774" spans="2:6" ht="14.25" customHeight="1">
      <c r="B774" s="387"/>
      <c r="C774" s="387"/>
      <c r="D774" s="387"/>
      <c r="E774" s="387"/>
      <c r="F774" s="387"/>
    </row>
    <row r="775" spans="2:6" ht="14.25" customHeight="1">
      <c r="B775" s="387"/>
      <c r="C775" s="387"/>
      <c r="D775" s="387"/>
      <c r="E775" s="387"/>
      <c r="F775" s="387"/>
    </row>
    <row r="776" spans="2:6" ht="14.25" customHeight="1">
      <c r="B776" s="387"/>
      <c r="C776" s="387"/>
      <c r="D776" s="387"/>
      <c r="E776" s="387"/>
      <c r="F776" s="387"/>
    </row>
    <row r="777" spans="2:6" ht="14.25" customHeight="1">
      <c r="B777" s="387"/>
      <c r="C777" s="387"/>
      <c r="D777" s="387"/>
      <c r="E777" s="387"/>
      <c r="F777" s="387"/>
    </row>
    <row r="778" spans="2:6" ht="14.25" customHeight="1">
      <c r="B778" s="387"/>
      <c r="C778" s="387"/>
      <c r="D778" s="387"/>
      <c r="E778" s="387"/>
      <c r="F778" s="387"/>
    </row>
    <row r="779" spans="2:6" ht="14.25" customHeight="1">
      <c r="B779" s="387"/>
      <c r="C779" s="387"/>
      <c r="D779" s="387"/>
      <c r="E779" s="387"/>
      <c r="F779" s="387"/>
    </row>
    <row r="780" spans="2:6" ht="14.25" customHeight="1">
      <c r="B780" s="387"/>
      <c r="C780" s="387"/>
      <c r="D780" s="387"/>
      <c r="E780" s="387"/>
      <c r="F780" s="387"/>
    </row>
    <row r="781" spans="2:6" ht="14.25" customHeight="1">
      <c r="B781" s="387"/>
      <c r="C781" s="387"/>
      <c r="D781" s="387"/>
      <c r="E781" s="387"/>
      <c r="F781" s="387"/>
    </row>
    <row r="782" spans="2:6" ht="14.25" customHeight="1">
      <c r="B782" s="387"/>
      <c r="C782" s="387"/>
      <c r="D782" s="387"/>
      <c r="E782" s="387"/>
      <c r="F782" s="387"/>
    </row>
    <row r="783" spans="2:6" ht="14.25" customHeight="1">
      <c r="B783" s="387"/>
      <c r="C783" s="387"/>
      <c r="D783" s="387"/>
      <c r="E783" s="387"/>
      <c r="F783" s="387"/>
    </row>
    <row r="784" spans="2:6" ht="14.25" customHeight="1">
      <c r="B784" s="387"/>
      <c r="C784" s="387"/>
      <c r="D784" s="387"/>
      <c r="E784" s="387"/>
      <c r="F784" s="387"/>
    </row>
    <row r="785" spans="2:6" ht="14.25" customHeight="1">
      <c r="B785" s="387"/>
      <c r="C785" s="387"/>
      <c r="D785" s="387"/>
      <c r="E785" s="387"/>
      <c r="F785" s="387"/>
    </row>
    <row r="786" spans="2:6" ht="14.25" customHeight="1">
      <c r="B786" s="387"/>
      <c r="C786" s="387"/>
      <c r="D786" s="387"/>
      <c r="E786" s="387"/>
      <c r="F786" s="387"/>
    </row>
    <row r="787" spans="2:6" ht="14.25" customHeight="1">
      <c r="B787" s="387"/>
      <c r="C787" s="387"/>
      <c r="D787" s="387"/>
      <c r="E787" s="387"/>
      <c r="F787" s="387"/>
    </row>
    <row r="788" spans="2:6" ht="14.25" customHeight="1">
      <c r="B788" s="387"/>
      <c r="C788" s="387"/>
      <c r="D788" s="387"/>
      <c r="E788" s="387"/>
      <c r="F788" s="387"/>
    </row>
    <row r="789" spans="2:6" ht="14.25" customHeight="1">
      <c r="B789" s="387"/>
      <c r="C789" s="387"/>
      <c r="D789" s="387"/>
      <c r="E789" s="387"/>
      <c r="F789" s="387"/>
    </row>
    <row r="790" spans="2:6" ht="14.25" customHeight="1">
      <c r="B790" s="387"/>
      <c r="C790" s="387"/>
      <c r="D790" s="387"/>
      <c r="E790" s="387"/>
      <c r="F790" s="387"/>
    </row>
    <row r="791" spans="2:6" ht="14.25" customHeight="1">
      <c r="B791" s="387"/>
      <c r="C791" s="387"/>
      <c r="D791" s="387"/>
      <c r="E791" s="387"/>
      <c r="F791" s="387"/>
    </row>
    <row r="792" spans="2:6" ht="14.25" customHeight="1">
      <c r="B792" s="387"/>
      <c r="C792" s="387"/>
      <c r="D792" s="387"/>
      <c r="E792" s="387"/>
      <c r="F792" s="387"/>
    </row>
    <row r="793" spans="2:6" ht="14.25" customHeight="1">
      <c r="B793" s="387"/>
      <c r="C793" s="387"/>
      <c r="D793" s="387"/>
      <c r="E793" s="387"/>
      <c r="F793" s="387"/>
    </row>
    <row r="794" spans="2:6" ht="14.25" customHeight="1">
      <c r="B794" s="387"/>
      <c r="C794" s="387"/>
      <c r="D794" s="387"/>
      <c r="E794" s="387"/>
      <c r="F794" s="387"/>
    </row>
    <row r="795" spans="2:6" ht="14.25" customHeight="1">
      <c r="B795" s="387"/>
      <c r="C795" s="387"/>
      <c r="D795" s="387"/>
      <c r="E795" s="387"/>
      <c r="F795" s="387"/>
    </row>
    <row r="796" spans="2:6" ht="14.25" customHeight="1">
      <c r="B796" s="387"/>
      <c r="C796" s="387"/>
      <c r="D796" s="387"/>
      <c r="E796" s="387"/>
      <c r="F796" s="387"/>
    </row>
    <row r="797" spans="2:6" ht="14.25" customHeight="1">
      <c r="B797" s="387"/>
      <c r="C797" s="387"/>
      <c r="D797" s="387"/>
      <c r="E797" s="387"/>
      <c r="F797" s="387"/>
    </row>
    <row r="798" spans="2:6" ht="14.25" customHeight="1">
      <c r="B798" s="387"/>
      <c r="C798" s="387"/>
      <c r="D798" s="387"/>
      <c r="E798" s="387"/>
      <c r="F798" s="387"/>
    </row>
    <row r="799" spans="2:6" ht="14.25" customHeight="1">
      <c r="B799" s="387"/>
      <c r="C799" s="387"/>
      <c r="D799" s="387"/>
      <c r="E799" s="387"/>
      <c r="F799" s="387"/>
    </row>
    <row r="800" spans="2:6" ht="14.25" customHeight="1">
      <c r="B800" s="387"/>
      <c r="C800" s="387"/>
      <c r="D800" s="387"/>
      <c r="E800" s="387"/>
      <c r="F800" s="387"/>
    </row>
    <row r="801" spans="2:6" ht="14.25" customHeight="1">
      <c r="B801" s="387"/>
      <c r="C801" s="387"/>
      <c r="D801" s="387"/>
      <c r="E801" s="387"/>
      <c r="F801" s="387"/>
    </row>
    <row r="802" spans="2:6" ht="14.25" customHeight="1">
      <c r="B802" s="387"/>
      <c r="C802" s="387"/>
      <c r="D802" s="387"/>
      <c r="E802" s="387"/>
      <c r="F802" s="387"/>
    </row>
    <row r="803" spans="2:6" ht="14.25" customHeight="1">
      <c r="B803" s="387"/>
      <c r="C803" s="387"/>
      <c r="D803" s="387"/>
      <c r="E803" s="387"/>
      <c r="F803" s="387"/>
    </row>
    <row r="804" spans="2:6" ht="14.25" customHeight="1">
      <c r="B804" s="387"/>
      <c r="C804" s="387"/>
      <c r="D804" s="387"/>
      <c r="E804" s="387"/>
      <c r="F804" s="387"/>
    </row>
    <row r="805" spans="2:6" ht="14.25" customHeight="1">
      <c r="B805" s="387"/>
      <c r="C805" s="387"/>
      <c r="D805" s="387"/>
      <c r="E805" s="387"/>
      <c r="F805" s="387"/>
    </row>
    <row r="806" spans="2:6" ht="14.25" customHeight="1">
      <c r="B806" s="387"/>
      <c r="C806" s="387"/>
      <c r="D806" s="387"/>
      <c r="E806" s="387"/>
      <c r="F806" s="387"/>
    </row>
    <row r="807" spans="2:6" ht="14.25" customHeight="1">
      <c r="B807" s="387"/>
      <c r="C807" s="387"/>
      <c r="D807" s="387"/>
      <c r="E807" s="387"/>
      <c r="F807" s="387"/>
    </row>
    <row r="808" spans="2:6" ht="14.25" customHeight="1">
      <c r="B808" s="387"/>
      <c r="C808" s="387"/>
      <c r="D808" s="387"/>
      <c r="E808" s="387"/>
      <c r="F808" s="387"/>
    </row>
    <row r="809" spans="2:6" ht="14.25" customHeight="1">
      <c r="B809" s="387"/>
      <c r="C809" s="387"/>
      <c r="D809" s="387"/>
      <c r="E809" s="387"/>
      <c r="F809" s="387"/>
    </row>
    <row r="810" spans="2:6" ht="14.25" customHeight="1">
      <c r="B810" s="387"/>
      <c r="C810" s="387"/>
      <c r="D810" s="387"/>
      <c r="E810" s="387"/>
      <c r="F810" s="387"/>
    </row>
    <row r="811" spans="2:6" ht="14.25" customHeight="1">
      <c r="B811" s="387"/>
      <c r="C811" s="387"/>
      <c r="D811" s="387"/>
      <c r="E811" s="387"/>
      <c r="F811" s="387"/>
    </row>
    <row r="812" spans="2:6" ht="14.25" customHeight="1">
      <c r="B812" s="387"/>
      <c r="C812" s="387"/>
      <c r="D812" s="387"/>
      <c r="E812" s="387"/>
      <c r="F812" s="387"/>
    </row>
    <row r="813" spans="2:6" ht="14.25" customHeight="1">
      <c r="B813" s="387"/>
      <c r="C813" s="387"/>
      <c r="D813" s="387"/>
      <c r="E813" s="387"/>
      <c r="F813" s="387"/>
    </row>
    <row r="814" spans="2:6" ht="14.25" customHeight="1">
      <c r="B814" s="387"/>
      <c r="C814" s="387"/>
      <c r="D814" s="387"/>
      <c r="E814" s="387"/>
      <c r="F814" s="387"/>
    </row>
    <row r="815" spans="2:6" ht="14.25" customHeight="1">
      <c r="B815" s="387"/>
      <c r="C815" s="387"/>
      <c r="D815" s="387"/>
      <c r="E815" s="387"/>
      <c r="F815" s="387"/>
    </row>
    <row r="816" spans="2:6" ht="14.25" customHeight="1">
      <c r="B816" s="387"/>
      <c r="C816" s="387"/>
      <c r="D816" s="387"/>
      <c r="E816" s="387"/>
      <c r="F816" s="387"/>
    </row>
    <row r="817" spans="2:6" ht="14.25" customHeight="1">
      <c r="B817" s="387"/>
      <c r="C817" s="387"/>
      <c r="D817" s="387"/>
      <c r="E817" s="387"/>
      <c r="F817" s="387"/>
    </row>
    <row r="818" spans="2:6" ht="14.25" customHeight="1">
      <c r="B818" s="387"/>
      <c r="C818" s="387"/>
      <c r="D818" s="387"/>
      <c r="E818" s="387"/>
      <c r="F818" s="387"/>
    </row>
    <row r="819" spans="2:6" ht="14.25" customHeight="1">
      <c r="B819" s="387"/>
      <c r="C819" s="387"/>
      <c r="D819" s="387"/>
      <c r="E819" s="387"/>
      <c r="F819" s="387"/>
    </row>
    <row r="820" spans="2:6" ht="14.25" customHeight="1">
      <c r="B820" s="387"/>
      <c r="C820" s="387"/>
      <c r="D820" s="387"/>
      <c r="E820" s="387"/>
      <c r="F820" s="387"/>
    </row>
    <row r="821" spans="2:6" ht="14.25" customHeight="1">
      <c r="B821" s="387"/>
      <c r="C821" s="387"/>
      <c r="D821" s="387"/>
      <c r="E821" s="387"/>
      <c r="F821" s="387"/>
    </row>
    <row r="822" spans="2:6" ht="14.25" customHeight="1">
      <c r="B822" s="387"/>
      <c r="C822" s="387"/>
      <c r="D822" s="387"/>
      <c r="E822" s="387"/>
      <c r="F822" s="387"/>
    </row>
    <row r="823" spans="2:6" ht="14.25" customHeight="1">
      <c r="B823" s="387"/>
      <c r="C823" s="387"/>
      <c r="D823" s="387"/>
      <c r="E823" s="387"/>
      <c r="F823" s="387"/>
    </row>
    <row r="824" spans="2:6" ht="14.25" customHeight="1">
      <c r="B824" s="387"/>
      <c r="C824" s="387"/>
      <c r="D824" s="387"/>
      <c r="E824" s="387"/>
      <c r="F824" s="387"/>
    </row>
    <row r="825" spans="2:6" ht="14.25" customHeight="1">
      <c r="B825" s="387"/>
      <c r="C825" s="387"/>
      <c r="D825" s="387"/>
      <c r="E825" s="387"/>
      <c r="F825" s="387"/>
    </row>
    <row r="826" spans="2:6" ht="14.25" customHeight="1">
      <c r="B826" s="387"/>
      <c r="C826" s="387"/>
      <c r="D826" s="387"/>
      <c r="E826" s="387"/>
      <c r="F826" s="387"/>
    </row>
    <row r="827" spans="2:6" ht="14.25" customHeight="1">
      <c r="B827" s="387"/>
      <c r="C827" s="387"/>
      <c r="D827" s="387"/>
      <c r="E827" s="387"/>
      <c r="F827" s="387"/>
    </row>
    <row r="828" spans="2:6" ht="14.25" customHeight="1">
      <c r="B828" s="387"/>
      <c r="C828" s="387"/>
      <c r="D828" s="387"/>
      <c r="E828" s="387"/>
      <c r="F828" s="387"/>
    </row>
    <row r="829" spans="2:6" ht="14.25" customHeight="1">
      <c r="B829" s="387"/>
      <c r="C829" s="387"/>
      <c r="D829" s="387"/>
      <c r="E829" s="387"/>
      <c r="F829" s="387"/>
    </row>
    <row r="830" spans="2:6" ht="14.25" customHeight="1">
      <c r="B830" s="387"/>
      <c r="C830" s="387"/>
      <c r="D830" s="387"/>
      <c r="E830" s="387"/>
      <c r="F830" s="387"/>
    </row>
    <row r="831" spans="2:6" ht="14.25" customHeight="1">
      <c r="B831" s="387"/>
      <c r="C831" s="387"/>
      <c r="D831" s="387"/>
      <c r="E831" s="387"/>
      <c r="F831" s="387"/>
    </row>
    <row r="832" spans="2:6" ht="14.25" customHeight="1">
      <c r="B832" s="387"/>
      <c r="C832" s="387"/>
      <c r="D832" s="387"/>
      <c r="E832" s="387"/>
      <c r="F832" s="387"/>
    </row>
    <row r="833" spans="2:6" ht="14.25" customHeight="1">
      <c r="B833" s="387"/>
      <c r="C833" s="387"/>
      <c r="D833" s="387"/>
      <c r="E833" s="387"/>
      <c r="F833" s="387"/>
    </row>
    <row r="834" spans="2:6" ht="14.25" customHeight="1">
      <c r="B834" s="387"/>
      <c r="C834" s="387"/>
      <c r="D834" s="387"/>
      <c r="E834" s="387"/>
      <c r="F834" s="387"/>
    </row>
    <row r="835" spans="2:6" ht="14.25" customHeight="1">
      <c r="B835" s="387"/>
      <c r="C835" s="387"/>
      <c r="D835" s="387"/>
      <c r="E835" s="387"/>
      <c r="F835" s="387"/>
    </row>
    <row r="836" spans="2:6" ht="14.25" customHeight="1">
      <c r="B836" s="387"/>
      <c r="C836" s="387"/>
      <c r="D836" s="387"/>
      <c r="E836" s="387"/>
      <c r="F836" s="387"/>
    </row>
    <row r="837" spans="2:6" ht="14.25" customHeight="1">
      <c r="B837" s="387"/>
      <c r="C837" s="387"/>
      <c r="D837" s="387"/>
      <c r="E837" s="387"/>
      <c r="F837" s="387"/>
    </row>
    <row r="838" spans="2:6" ht="14.25" customHeight="1">
      <c r="B838" s="387"/>
      <c r="C838" s="387"/>
      <c r="D838" s="387"/>
      <c r="E838" s="387"/>
      <c r="F838" s="387"/>
    </row>
    <row r="839" spans="2:6" ht="14.25" customHeight="1">
      <c r="B839" s="387"/>
      <c r="C839" s="387"/>
      <c r="D839" s="387"/>
      <c r="E839" s="387"/>
      <c r="F839" s="387"/>
    </row>
    <row r="840" spans="2:6" ht="14.25" customHeight="1">
      <c r="B840" s="387"/>
      <c r="C840" s="387"/>
      <c r="D840" s="387"/>
      <c r="E840" s="387"/>
      <c r="F840" s="387"/>
    </row>
    <row r="841" spans="2:6" ht="14.25" customHeight="1">
      <c r="B841" s="387"/>
      <c r="C841" s="387"/>
      <c r="D841" s="387"/>
      <c r="E841" s="387"/>
      <c r="F841" s="387"/>
    </row>
    <row r="842" spans="2:6" ht="14.25" customHeight="1">
      <c r="B842" s="387"/>
      <c r="C842" s="387"/>
      <c r="D842" s="387"/>
      <c r="E842" s="387"/>
      <c r="F842" s="387"/>
    </row>
    <row r="843" spans="2:6" ht="14.25" customHeight="1">
      <c r="B843" s="387"/>
      <c r="C843" s="387"/>
      <c r="D843" s="387"/>
      <c r="E843" s="387"/>
      <c r="F843" s="387"/>
    </row>
    <row r="844" spans="2:6" ht="14.25" customHeight="1">
      <c r="B844" s="387"/>
      <c r="C844" s="387"/>
      <c r="D844" s="387"/>
      <c r="E844" s="387"/>
      <c r="F844" s="387"/>
    </row>
    <row r="845" spans="2:6" ht="14.25" customHeight="1">
      <c r="B845" s="387"/>
      <c r="C845" s="387"/>
      <c r="D845" s="387"/>
      <c r="E845" s="387"/>
      <c r="F845" s="387"/>
    </row>
    <row r="846" spans="2:6" ht="14.25" customHeight="1">
      <c r="B846" s="387"/>
      <c r="C846" s="387"/>
      <c r="D846" s="387"/>
      <c r="E846" s="387"/>
      <c r="F846" s="387"/>
    </row>
    <row r="847" spans="2:6" ht="14.25" customHeight="1">
      <c r="B847" s="387"/>
      <c r="C847" s="387"/>
      <c r="D847" s="387"/>
      <c r="E847" s="387"/>
      <c r="F847" s="387"/>
    </row>
    <row r="848" spans="2:6" ht="14.25" customHeight="1">
      <c r="B848" s="387"/>
      <c r="C848" s="387"/>
      <c r="D848" s="387"/>
      <c r="E848" s="387"/>
      <c r="F848" s="387"/>
    </row>
    <row r="849" spans="2:6" ht="14.25" customHeight="1">
      <c r="B849" s="387"/>
      <c r="C849" s="387"/>
      <c r="D849" s="387"/>
      <c r="E849" s="387"/>
      <c r="F849" s="387"/>
    </row>
    <row r="850" spans="2:6" ht="14.25" customHeight="1">
      <c r="B850" s="387"/>
      <c r="C850" s="387"/>
      <c r="D850" s="387"/>
      <c r="E850" s="387"/>
      <c r="F850" s="387"/>
    </row>
    <row r="851" spans="2:6" ht="14.25" customHeight="1">
      <c r="B851" s="387"/>
      <c r="C851" s="387"/>
      <c r="D851" s="387"/>
      <c r="E851" s="387"/>
      <c r="F851" s="387"/>
    </row>
    <row r="852" spans="2:6" ht="14.25" customHeight="1">
      <c r="B852" s="387"/>
      <c r="C852" s="387"/>
      <c r="D852" s="387"/>
      <c r="E852" s="387"/>
      <c r="F852" s="387"/>
    </row>
    <row r="853" spans="2:6" ht="14.25" customHeight="1">
      <c r="B853" s="387"/>
      <c r="C853" s="387"/>
      <c r="D853" s="387"/>
      <c r="E853" s="387"/>
      <c r="F853" s="387"/>
    </row>
    <row r="854" spans="2:6" ht="14.25" customHeight="1">
      <c r="B854" s="387"/>
      <c r="C854" s="387"/>
      <c r="D854" s="387"/>
      <c r="E854" s="387"/>
      <c r="F854" s="387"/>
    </row>
    <row r="855" spans="2:6" ht="14.25" customHeight="1">
      <c r="B855" s="387"/>
      <c r="C855" s="387"/>
      <c r="D855" s="387"/>
      <c r="E855" s="387"/>
      <c r="F855" s="387"/>
    </row>
    <row r="856" spans="2:6" ht="14.25" customHeight="1">
      <c r="B856" s="387"/>
      <c r="C856" s="387"/>
      <c r="D856" s="387"/>
      <c r="E856" s="387"/>
      <c r="F856" s="387"/>
    </row>
    <row r="857" spans="2:6" ht="14.25" customHeight="1">
      <c r="B857" s="387"/>
      <c r="C857" s="387"/>
      <c r="D857" s="387"/>
      <c r="E857" s="387"/>
      <c r="F857" s="387"/>
    </row>
    <row r="858" spans="2:6" ht="14.25" customHeight="1">
      <c r="B858" s="387"/>
      <c r="C858" s="387"/>
      <c r="D858" s="387"/>
      <c r="E858" s="387"/>
      <c r="F858" s="387"/>
    </row>
    <row r="859" spans="2:6" ht="14.25" customHeight="1">
      <c r="B859" s="387"/>
      <c r="C859" s="387"/>
      <c r="D859" s="387"/>
      <c r="E859" s="387"/>
      <c r="F859" s="387"/>
    </row>
    <row r="860" spans="2:6" ht="14.25" customHeight="1">
      <c r="B860" s="387"/>
      <c r="C860" s="387"/>
      <c r="D860" s="387"/>
      <c r="E860" s="387"/>
      <c r="F860" s="387"/>
    </row>
    <row r="861" spans="2:6" ht="14.25" customHeight="1">
      <c r="B861" s="387"/>
      <c r="C861" s="387"/>
      <c r="D861" s="387"/>
      <c r="E861" s="387"/>
      <c r="F861" s="387"/>
    </row>
    <row r="862" spans="2:6" ht="14.25" customHeight="1">
      <c r="B862" s="387"/>
      <c r="C862" s="387"/>
      <c r="D862" s="387"/>
      <c r="E862" s="387"/>
      <c r="F862" s="387"/>
    </row>
    <row r="863" spans="2:6" ht="14.25" customHeight="1">
      <c r="B863" s="387"/>
      <c r="C863" s="387"/>
      <c r="D863" s="387"/>
      <c r="E863" s="387"/>
      <c r="F863" s="387"/>
    </row>
    <row r="864" spans="2:6" ht="14.25" customHeight="1">
      <c r="B864" s="387"/>
      <c r="C864" s="387"/>
      <c r="D864" s="387"/>
      <c r="E864" s="387"/>
      <c r="F864" s="387"/>
    </row>
    <row r="865" spans="2:6" ht="14.25" customHeight="1">
      <c r="B865" s="387"/>
      <c r="C865" s="387"/>
      <c r="D865" s="387"/>
      <c r="E865" s="387"/>
      <c r="F865" s="387"/>
    </row>
    <row r="866" spans="2:6" ht="14.25" customHeight="1">
      <c r="B866" s="387"/>
      <c r="C866" s="387"/>
      <c r="D866" s="387"/>
      <c r="E866" s="387"/>
      <c r="F866" s="387"/>
    </row>
    <row r="867" spans="2:6" ht="14.25" customHeight="1">
      <c r="B867" s="387"/>
      <c r="C867" s="387"/>
      <c r="D867" s="387"/>
      <c r="E867" s="387"/>
      <c r="F867" s="387"/>
    </row>
    <row r="868" spans="2:6" ht="14.25" customHeight="1">
      <c r="B868" s="387"/>
      <c r="C868" s="387"/>
      <c r="D868" s="387"/>
      <c r="E868" s="387"/>
      <c r="F868" s="387"/>
    </row>
    <row r="869" spans="2:6" ht="14.25" customHeight="1">
      <c r="B869" s="387"/>
      <c r="C869" s="387"/>
      <c r="D869" s="387"/>
      <c r="E869" s="387"/>
      <c r="F869" s="387"/>
    </row>
    <row r="870" spans="2:6" ht="14.25" customHeight="1">
      <c r="B870" s="387"/>
      <c r="C870" s="387"/>
      <c r="D870" s="387"/>
      <c r="E870" s="387"/>
      <c r="F870" s="387"/>
    </row>
    <row r="871" spans="2:6" ht="14.25" customHeight="1">
      <c r="B871" s="387"/>
      <c r="C871" s="387"/>
      <c r="D871" s="387"/>
      <c r="E871" s="387"/>
      <c r="F871" s="387"/>
    </row>
    <row r="872" spans="2:6" ht="14.25" customHeight="1">
      <c r="B872" s="387"/>
      <c r="C872" s="387"/>
      <c r="D872" s="387"/>
      <c r="E872" s="387"/>
      <c r="F872" s="387"/>
    </row>
    <row r="873" spans="2:6" ht="14.25" customHeight="1">
      <c r="B873" s="387"/>
      <c r="C873" s="387"/>
      <c r="D873" s="387"/>
      <c r="E873" s="387"/>
      <c r="F873" s="387"/>
    </row>
    <row r="874" spans="2:6" ht="14.25" customHeight="1">
      <c r="B874" s="387"/>
      <c r="C874" s="387"/>
      <c r="D874" s="387"/>
      <c r="E874" s="387"/>
      <c r="F874" s="387"/>
    </row>
    <row r="875" spans="2:6" ht="14.25" customHeight="1">
      <c r="B875" s="387"/>
      <c r="C875" s="387"/>
      <c r="D875" s="387"/>
      <c r="E875" s="387"/>
      <c r="F875" s="387"/>
    </row>
    <row r="876" spans="2:6" ht="14.25" customHeight="1">
      <c r="B876" s="387"/>
      <c r="C876" s="387"/>
      <c r="D876" s="387"/>
      <c r="E876" s="387"/>
      <c r="F876" s="387"/>
    </row>
    <row r="877" spans="2:6" ht="14.25" customHeight="1">
      <c r="B877" s="387"/>
      <c r="C877" s="387"/>
      <c r="D877" s="387"/>
      <c r="E877" s="387"/>
      <c r="F877" s="387"/>
    </row>
    <row r="878" spans="2:6" ht="14.25" customHeight="1">
      <c r="B878" s="387"/>
      <c r="C878" s="387"/>
      <c r="D878" s="387"/>
      <c r="E878" s="387"/>
      <c r="F878" s="387"/>
    </row>
    <row r="879" spans="2:6" ht="14.25" customHeight="1">
      <c r="B879" s="387"/>
      <c r="C879" s="387"/>
      <c r="D879" s="387"/>
      <c r="E879" s="387"/>
      <c r="F879" s="387"/>
    </row>
    <row r="880" spans="2:6" ht="14.25" customHeight="1">
      <c r="B880" s="387"/>
      <c r="C880" s="387"/>
      <c r="D880" s="387"/>
      <c r="E880" s="387"/>
      <c r="F880" s="387"/>
    </row>
    <row r="881" spans="2:6" ht="14.25" customHeight="1">
      <c r="B881" s="387"/>
      <c r="C881" s="387"/>
      <c r="D881" s="387"/>
      <c r="E881" s="387"/>
      <c r="F881" s="387"/>
    </row>
    <row r="882" spans="2:6" ht="14.25" customHeight="1">
      <c r="B882" s="387"/>
      <c r="C882" s="387"/>
      <c r="D882" s="387"/>
      <c r="E882" s="387"/>
      <c r="F882" s="387"/>
    </row>
    <row r="883" spans="2:6" ht="14.25" customHeight="1">
      <c r="B883" s="387"/>
      <c r="C883" s="387"/>
      <c r="D883" s="387"/>
      <c r="E883" s="387"/>
      <c r="F883" s="387"/>
    </row>
    <row r="884" spans="2:6" ht="14.25" customHeight="1">
      <c r="B884" s="387"/>
      <c r="C884" s="387"/>
      <c r="D884" s="387"/>
      <c r="E884" s="387"/>
      <c r="F884" s="387"/>
    </row>
    <row r="885" spans="2:6" ht="14.25" customHeight="1">
      <c r="B885" s="387"/>
      <c r="C885" s="387"/>
      <c r="D885" s="387"/>
      <c r="E885" s="387"/>
      <c r="F885" s="387"/>
    </row>
    <row r="886" spans="2:6" ht="14.25" customHeight="1">
      <c r="B886" s="387"/>
      <c r="C886" s="387"/>
      <c r="D886" s="387"/>
      <c r="E886" s="387"/>
      <c r="F886" s="387"/>
    </row>
    <row r="887" spans="2:6" ht="14.25" customHeight="1">
      <c r="B887" s="387"/>
      <c r="C887" s="387"/>
      <c r="D887" s="387"/>
      <c r="E887" s="387"/>
      <c r="F887" s="387"/>
    </row>
    <row r="888" spans="2:6" ht="14.25" customHeight="1">
      <c r="B888" s="387"/>
      <c r="C888" s="387"/>
      <c r="D888" s="387"/>
      <c r="E888" s="387"/>
      <c r="F888" s="387"/>
    </row>
    <row r="889" spans="2:6" ht="14.25" customHeight="1">
      <c r="B889" s="387"/>
      <c r="C889" s="387"/>
      <c r="D889" s="387"/>
      <c r="E889" s="387"/>
      <c r="F889" s="387"/>
    </row>
    <row r="890" spans="2:6" ht="14.25" customHeight="1">
      <c r="B890" s="387"/>
      <c r="C890" s="387"/>
      <c r="D890" s="387"/>
      <c r="E890" s="387"/>
      <c r="F890" s="387"/>
    </row>
    <row r="891" spans="2:6" ht="14.25" customHeight="1">
      <c r="B891" s="387"/>
      <c r="C891" s="387"/>
      <c r="D891" s="387"/>
      <c r="E891" s="387"/>
      <c r="F891" s="387"/>
    </row>
    <row r="892" spans="2:6" ht="14.25" customHeight="1">
      <c r="B892" s="387"/>
      <c r="C892" s="387"/>
      <c r="D892" s="387"/>
      <c r="E892" s="387"/>
      <c r="F892" s="387"/>
    </row>
    <row r="893" spans="2:6" ht="14.25" customHeight="1">
      <c r="B893" s="387"/>
      <c r="C893" s="387"/>
      <c r="D893" s="387"/>
      <c r="E893" s="387"/>
      <c r="F893" s="387"/>
    </row>
    <row r="894" spans="2:6" ht="14.25" customHeight="1">
      <c r="B894" s="387"/>
      <c r="C894" s="387"/>
      <c r="D894" s="387"/>
      <c r="E894" s="387"/>
      <c r="F894" s="387"/>
    </row>
    <row r="895" spans="2:6" ht="14.25" customHeight="1">
      <c r="B895" s="387"/>
      <c r="C895" s="387"/>
      <c r="D895" s="387"/>
      <c r="E895" s="387"/>
      <c r="F895" s="387"/>
    </row>
    <row r="896" spans="2:6" ht="14.25" customHeight="1">
      <c r="B896" s="387"/>
      <c r="C896" s="387"/>
      <c r="D896" s="387"/>
      <c r="E896" s="387"/>
      <c r="F896" s="387"/>
    </row>
    <row r="897" spans="2:6" ht="14.25" customHeight="1">
      <c r="B897" s="387"/>
      <c r="C897" s="387"/>
      <c r="D897" s="387"/>
      <c r="E897" s="387"/>
      <c r="F897" s="387"/>
    </row>
    <row r="898" spans="2:6" ht="14.25" customHeight="1">
      <c r="B898" s="387"/>
      <c r="C898" s="387"/>
      <c r="D898" s="387"/>
      <c r="E898" s="387"/>
      <c r="F898" s="387"/>
    </row>
    <row r="899" spans="2:6" ht="14.25" customHeight="1">
      <c r="B899" s="387"/>
      <c r="C899" s="387"/>
      <c r="D899" s="387"/>
      <c r="E899" s="387"/>
      <c r="F899" s="387"/>
    </row>
    <row r="900" spans="2:6" ht="14.25" customHeight="1">
      <c r="B900" s="387"/>
      <c r="C900" s="387"/>
      <c r="D900" s="387"/>
      <c r="E900" s="387"/>
      <c r="F900" s="387"/>
    </row>
    <row r="901" spans="2:6" ht="14.25" customHeight="1">
      <c r="B901" s="387"/>
      <c r="C901" s="387"/>
      <c r="D901" s="387"/>
      <c r="E901" s="387"/>
      <c r="F901" s="387"/>
    </row>
    <row r="902" spans="2:6" ht="14.25" customHeight="1">
      <c r="B902" s="387"/>
      <c r="C902" s="387"/>
      <c r="D902" s="387"/>
      <c r="E902" s="387"/>
      <c r="F902" s="387"/>
    </row>
    <row r="903" spans="2:6" ht="14.25" customHeight="1">
      <c r="B903" s="387"/>
      <c r="C903" s="387"/>
      <c r="D903" s="387"/>
      <c r="E903" s="387"/>
      <c r="F903" s="387"/>
    </row>
    <row r="904" spans="2:6" ht="14.25" customHeight="1">
      <c r="B904" s="387"/>
      <c r="C904" s="387"/>
      <c r="D904" s="387"/>
      <c r="E904" s="387"/>
      <c r="F904" s="387"/>
    </row>
    <row r="905" spans="2:6" ht="14.25" customHeight="1">
      <c r="B905" s="387"/>
      <c r="C905" s="387"/>
      <c r="D905" s="387"/>
      <c r="E905" s="387"/>
      <c r="F905" s="387"/>
    </row>
    <row r="906" spans="2:6" ht="14.25" customHeight="1">
      <c r="B906" s="387"/>
      <c r="C906" s="387"/>
      <c r="D906" s="387"/>
      <c r="E906" s="387"/>
      <c r="F906" s="387"/>
    </row>
    <row r="907" spans="2:6" ht="14.25" customHeight="1">
      <c r="B907" s="387"/>
      <c r="C907" s="387"/>
      <c r="D907" s="387"/>
      <c r="E907" s="387"/>
      <c r="F907" s="387"/>
    </row>
    <row r="908" spans="2:6" ht="14.25" customHeight="1">
      <c r="B908" s="387"/>
      <c r="C908" s="387"/>
      <c r="D908" s="387"/>
      <c r="E908" s="387"/>
      <c r="F908" s="387"/>
    </row>
    <row r="909" spans="2:6" ht="14.25" customHeight="1">
      <c r="B909" s="387"/>
      <c r="C909" s="387"/>
      <c r="D909" s="387"/>
      <c r="E909" s="387"/>
      <c r="F909" s="387"/>
    </row>
    <row r="910" spans="2:6" ht="14.25" customHeight="1">
      <c r="B910" s="387"/>
      <c r="C910" s="387"/>
      <c r="D910" s="387"/>
      <c r="E910" s="387"/>
      <c r="F910" s="387"/>
    </row>
    <row r="911" spans="2:6" ht="14.25" customHeight="1">
      <c r="B911" s="387"/>
      <c r="C911" s="387"/>
      <c r="D911" s="387"/>
      <c r="E911" s="387"/>
      <c r="F911" s="387"/>
    </row>
    <row r="912" spans="2:6" ht="14.25" customHeight="1">
      <c r="B912" s="387"/>
      <c r="C912" s="387"/>
      <c r="D912" s="387"/>
      <c r="E912" s="387"/>
      <c r="F912" s="387"/>
    </row>
    <row r="913" spans="2:6" ht="14.25" customHeight="1">
      <c r="B913" s="387"/>
      <c r="C913" s="387"/>
      <c r="D913" s="387"/>
      <c r="E913" s="387"/>
      <c r="F913" s="387"/>
    </row>
    <row r="914" spans="2:6" ht="14.25" customHeight="1">
      <c r="B914" s="387"/>
      <c r="C914" s="387"/>
      <c r="D914" s="387"/>
      <c r="E914" s="387"/>
      <c r="F914" s="387"/>
    </row>
    <row r="915" spans="2:6" ht="14.25" customHeight="1">
      <c r="B915" s="387"/>
      <c r="C915" s="387"/>
      <c r="D915" s="387"/>
      <c r="E915" s="387"/>
      <c r="F915" s="387"/>
    </row>
    <row r="916" spans="2:6" ht="14.25" customHeight="1">
      <c r="B916" s="387"/>
      <c r="C916" s="387"/>
      <c r="D916" s="387"/>
      <c r="E916" s="387"/>
      <c r="F916" s="387"/>
    </row>
    <row r="917" spans="2:6" ht="14.25" customHeight="1">
      <c r="B917" s="387"/>
      <c r="C917" s="387"/>
      <c r="D917" s="387"/>
      <c r="E917" s="387"/>
      <c r="F917" s="387"/>
    </row>
    <row r="918" spans="2:6" ht="14.25" customHeight="1">
      <c r="B918" s="387"/>
      <c r="C918" s="387"/>
      <c r="D918" s="387"/>
      <c r="E918" s="387"/>
      <c r="F918" s="387"/>
    </row>
    <row r="919" spans="2:6" ht="14.25" customHeight="1">
      <c r="B919" s="387"/>
      <c r="C919" s="387"/>
      <c r="D919" s="387"/>
      <c r="E919" s="387"/>
      <c r="F919" s="387"/>
    </row>
    <row r="920" spans="2:6" ht="14.25" customHeight="1">
      <c r="B920" s="387"/>
      <c r="C920" s="387"/>
      <c r="D920" s="387"/>
      <c r="E920" s="387"/>
      <c r="F920" s="387"/>
    </row>
    <row r="921" spans="2:6" ht="14.25" customHeight="1">
      <c r="B921" s="387"/>
      <c r="C921" s="387"/>
      <c r="D921" s="387"/>
      <c r="E921" s="387"/>
      <c r="F921" s="387"/>
    </row>
    <row r="922" spans="2:6" ht="14.25" customHeight="1">
      <c r="B922" s="387"/>
      <c r="C922" s="387"/>
      <c r="D922" s="387"/>
      <c r="E922" s="387"/>
      <c r="F922" s="387"/>
    </row>
    <row r="923" spans="2:6" ht="14.25" customHeight="1">
      <c r="B923" s="387"/>
      <c r="C923" s="387"/>
      <c r="D923" s="387"/>
      <c r="E923" s="387"/>
      <c r="F923" s="387"/>
    </row>
    <row r="924" spans="2:6" ht="14.25" customHeight="1">
      <c r="B924" s="387"/>
      <c r="C924" s="387"/>
      <c r="D924" s="387"/>
      <c r="E924" s="387"/>
      <c r="F924" s="387"/>
    </row>
    <row r="925" spans="2:6" ht="14.25" customHeight="1">
      <c r="B925" s="387"/>
      <c r="C925" s="387"/>
      <c r="D925" s="387"/>
      <c r="E925" s="387"/>
      <c r="F925" s="387"/>
    </row>
    <row r="926" spans="2:6" ht="14.25" customHeight="1">
      <c r="B926" s="387"/>
      <c r="C926" s="387"/>
      <c r="D926" s="387"/>
      <c r="E926" s="387"/>
      <c r="F926" s="387"/>
    </row>
    <row r="927" spans="2:6" ht="14.25" customHeight="1">
      <c r="B927" s="387"/>
      <c r="C927" s="387"/>
      <c r="D927" s="387"/>
      <c r="E927" s="387"/>
      <c r="F927" s="387"/>
    </row>
    <row r="928" spans="2:6" ht="14.25" customHeight="1">
      <c r="B928" s="387"/>
      <c r="C928" s="387"/>
      <c r="D928" s="387"/>
      <c r="E928" s="387"/>
      <c r="F928" s="387"/>
    </row>
    <row r="929" spans="2:6" ht="14.25" customHeight="1">
      <c r="B929" s="387"/>
      <c r="C929" s="387"/>
      <c r="D929" s="387"/>
      <c r="E929" s="387"/>
      <c r="F929" s="387"/>
    </row>
    <row r="930" spans="2:6" ht="14.25" customHeight="1">
      <c r="B930" s="387"/>
      <c r="C930" s="387"/>
      <c r="D930" s="387"/>
      <c r="E930" s="387"/>
      <c r="F930" s="387"/>
    </row>
    <row r="931" spans="2:6" ht="14.25" customHeight="1">
      <c r="B931" s="387"/>
      <c r="C931" s="387"/>
      <c r="D931" s="387"/>
      <c r="E931" s="387"/>
      <c r="F931" s="387"/>
    </row>
    <row r="932" spans="2:6" ht="14.25" customHeight="1">
      <c r="B932" s="387"/>
      <c r="C932" s="387"/>
      <c r="D932" s="387"/>
      <c r="E932" s="387"/>
      <c r="F932" s="387"/>
    </row>
    <row r="933" spans="2:6" ht="14.25" customHeight="1">
      <c r="B933" s="387"/>
      <c r="C933" s="387"/>
      <c r="D933" s="387"/>
      <c r="E933" s="387"/>
      <c r="F933" s="387"/>
    </row>
    <row r="934" spans="2:6" ht="14.25" customHeight="1">
      <c r="B934" s="387"/>
      <c r="C934" s="387"/>
      <c r="D934" s="387"/>
      <c r="E934" s="387"/>
      <c r="F934" s="387"/>
    </row>
    <row r="935" spans="2:6" ht="14.25" customHeight="1">
      <c r="B935" s="387"/>
      <c r="C935" s="387"/>
      <c r="D935" s="387"/>
      <c r="E935" s="387"/>
      <c r="F935" s="387"/>
    </row>
    <row r="936" spans="2:6" ht="14.25" customHeight="1">
      <c r="B936" s="387"/>
      <c r="C936" s="387"/>
      <c r="D936" s="387"/>
      <c r="E936" s="387"/>
      <c r="F936" s="387"/>
    </row>
    <row r="937" spans="2:6" ht="14.25" customHeight="1">
      <c r="B937" s="387"/>
      <c r="C937" s="387"/>
      <c r="D937" s="387"/>
      <c r="E937" s="387"/>
      <c r="F937" s="387"/>
    </row>
    <row r="938" spans="2:6" ht="14.25" customHeight="1">
      <c r="B938" s="387"/>
      <c r="C938" s="387"/>
      <c r="D938" s="387"/>
      <c r="E938" s="387"/>
      <c r="F938" s="387"/>
    </row>
    <row r="939" spans="2:6" ht="14.25" customHeight="1">
      <c r="B939" s="387"/>
      <c r="C939" s="387"/>
      <c r="D939" s="387"/>
      <c r="E939" s="387"/>
      <c r="F939" s="387"/>
    </row>
    <row r="940" spans="2:6" ht="14.25" customHeight="1">
      <c r="B940" s="387"/>
      <c r="C940" s="387"/>
      <c r="D940" s="387"/>
      <c r="E940" s="387"/>
      <c r="F940" s="387"/>
    </row>
    <row r="941" spans="2:6" ht="15" customHeight="1">
      <c r="B941" s="387"/>
      <c r="C941" s="388"/>
      <c r="D941" s="388"/>
      <c r="E941" s="387"/>
      <c r="F941" s="388"/>
    </row>
    <row r="942" spans="2:6" ht="15" customHeight="1">
      <c r="B942" s="387"/>
      <c r="C942" s="388"/>
      <c r="D942" s="388"/>
      <c r="E942" s="387"/>
      <c r="F942" s="388"/>
    </row>
    <row r="943" spans="2:6" ht="15" customHeight="1">
      <c r="B943" s="387"/>
      <c r="C943" s="388"/>
      <c r="D943" s="388"/>
      <c r="E943" s="387"/>
      <c r="F943" s="388"/>
    </row>
    <row r="944" spans="2:6" ht="15" customHeight="1">
      <c r="B944" s="387"/>
      <c r="C944" s="388"/>
      <c r="D944" s="388"/>
      <c r="E944" s="387"/>
      <c r="F944" s="388"/>
    </row>
    <row r="945" spans="2:6" ht="15" customHeight="1">
      <c r="B945" s="387"/>
      <c r="C945" s="388"/>
      <c r="D945" s="388"/>
      <c r="E945" s="387"/>
      <c r="F945" s="388"/>
    </row>
    <row r="946" spans="2:6" ht="15" customHeight="1">
      <c r="B946" s="387"/>
      <c r="C946" s="388"/>
      <c r="D946" s="388"/>
      <c r="E946" s="387"/>
      <c r="F946" s="388"/>
    </row>
    <row r="947" spans="2:6" ht="15" customHeight="1">
      <c r="B947" s="387"/>
      <c r="C947" s="388"/>
      <c r="D947" s="388"/>
      <c r="E947" s="387"/>
      <c r="F947" s="388"/>
    </row>
    <row r="948" spans="2:6" ht="15" customHeight="1">
      <c r="B948" s="387"/>
      <c r="C948" s="388"/>
      <c r="D948" s="388"/>
      <c r="E948" s="387"/>
      <c r="F948" s="388"/>
    </row>
    <row r="949" spans="2:6" ht="15" customHeight="1">
      <c r="B949" s="387"/>
      <c r="C949" s="388"/>
      <c r="D949" s="388"/>
      <c r="E949" s="387"/>
      <c r="F949" s="388"/>
    </row>
    <row r="950" spans="2:6" ht="15" customHeight="1">
      <c r="B950" s="387"/>
      <c r="C950" s="388"/>
      <c r="D950" s="388"/>
      <c r="E950" s="387"/>
      <c r="F950" s="388"/>
    </row>
    <row r="951" spans="2:6" ht="15" customHeight="1">
      <c r="B951" s="387"/>
      <c r="C951" s="388"/>
      <c r="D951" s="388"/>
      <c r="E951" s="387"/>
      <c r="F951" s="388"/>
    </row>
    <row r="952" spans="2:6" ht="15" customHeight="1">
      <c r="B952" s="387"/>
      <c r="C952" s="388"/>
      <c r="D952" s="388"/>
      <c r="E952" s="387"/>
      <c r="F952" s="388"/>
    </row>
    <row r="953" spans="2:6" ht="15" customHeight="1">
      <c r="B953" s="387"/>
      <c r="C953" s="388"/>
      <c r="D953" s="388"/>
      <c r="E953" s="387"/>
      <c r="F953" s="388"/>
    </row>
    <row r="954" spans="2:6" ht="15" customHeight="1">
      <c r="B954" s="387"/>
      <c r="C954" s="388"/>
      <c r="D954" s="388"/>
      <c r="E954" s="387"/>
      <c r="F954" s="388"/>
    </row>
    <row r="955" spans="2:6" ht="15" customHeight="1">
      <c r="B955" s="387"/>
      <c r="C955" s="388"/>
      <c r="D955" s="388"/>
      <c r="E955" s="387"/>
      <c r="F955" s="388"/>
    </row>
    <row r="956" spans="2:6" ht="15" customHeight="1">
      <c r="B956" s="387"/>
      <c r="C956" s="388"/>
      <c r="D956" s="388"/>
      <c r="E956" s="387"/>
      <c r="F956" s="388"/>
    </row>
    <row r="957" spans="2:6" ht="15" customHeight="1">
      <c r="B957" s="387"/>
      <c r="C957" s="388"/>
      <c r="D957" s="388"/>
      <c r="E957" s="387"/>
      <c r="F957" s="388"/>
    </row>
    <row r="958" spans="2:6" ht="15" customHeight="1">
      <c r="B958" s="387"/>
      <c r="C958" s="388"/>
      <c r="D958" s="388"/>
      <c r="E958" s="387"/>
      <c r="F958" s="388"/>
    </row>
    <row r="959" spans="2:6" ht="15" customHeight="1">
      <c r="B959" s="387"/>
      <c r="C959" s="388"/>
      <c r="D959" s="388"/>
      <c r="E959" s="387"/>
      <c r="F959" s="388"/>
    </row>
    <row r="960" spans="2:6" ht="15" customHeight="1">
      <c r="B960" s="387"/>
      <c r="C960" s="388"/>
      <c r="D960" s="388"/>
      <c r="E960" s="387"/>
      <c r="F960" s="388"/>
    </row>
    <row r="961" spans="2:6" ht="15" customHeight="1">
      <c r="B961" s="387"/>
      <c r="C961" s="388"/>
      <c r="D961" s="388"/>
      <c r="E961" s="387"/>
      <c r="F961" s="388"/>
    </row>
    <row r="962" spans="2:6" ht="15" customHeight="1">
      <c r="B962" s="387"/>
      <c r="C962" s="388"/>
      <c r="D962" s="388"/>
      <c r="E962" s="387"/>
      <c r="F962" s="388"/>
    </row>
    <row r="963" spans="2:6" ht="15" customHeight="1">
      <c r="B963" s="387"/>
      <c r="C963" s="388"/>
      <c r="D963" s="388"/>
      <c r="E963" s="387"/>
      <c r="F963" s="388"/>
    </row>
    <row r="964" spans="2:6" ht="15" customHeight="1">
      <c r="B964" s="387"/>
      <c r="C964" s="388"/>
      <c r="D964" s="388"/>
      <c r="E964" s="387"/>
      <c r="F964" s="388"/>
    </row>
    <row r="965" spans="2:6" ht="15" customHeight="1">
      <c r="B965" s="387"/>
      <c r="C965" s="388"/>
      <c r="D965" s="388"/>
      <c r="E965" s="387"/>
      <c r="F965" s="388"/>
    </row>
    <row r="966" spans="2:6" ht="15" customHeight="1">
      <c r="B966" s="387"/>
      <c r="C966" s="388"/>
      <c r="D966" s="388"/>
      <c r="E966" s="387"/>
      <c r="F966" s="388"/>
    </row>
    <row r="967" spans="2:6" ht="15" customHeight="1">
      <c r="B967" s="387"/>
      <c r="C967" s="388"/>
      <c r="D967" s="388"/>
      <c r="E967" s="387"/>
      <c r="F967" s="388"/>
    </row>
    <row r="968" spans="2:6" ht="15" customHeight="1">
      <c r="B968" s="387"/>
      <c r="C968" s="388"/>
      <c r="D968" s="388"/>
      <c r="E968" s="387"/>
      <c r="F968" s="388"/>
    </row>
    <row r="969" spans="2:6" ht="15" customHeight="1">
      <c r="B969" s="387"/>
      <c r="C969" s="388"/>
      <c r="D969" s="388"/>
      <c r="E969" s="387"/>
      <c r="F969" s="388"/>
    </row>
    <row r="970" spans="2:6" ht="15" customHeight="1">
      <c r="B970" s="387"/>
      <c r="C970" s="388"/>
      <c r="D970" s="388"/>
      <c r="E970" s="387"/>
      <c r="F970" s="388"/>
    </row>
    <row r="971" spans="2:6" ht="15" customHeight="1">
      <c r="B971" s="387"/>
      <c r="C971" s="388"/>
      <c r="D971" s="388"/>
      <c r="E971" s="387"/>
      <c r="F971" s="388"/>
    </row>
    <row r="972" spans="2:6" ht="15" customHeight="1">
      <c r="B972" s="387"/>
      <c r="C972" s="388"/>
      <c r="D972" s="388"/>
      <c r="E972" s="387"/>
      <c r="F972" s="388"/>
    </row>
    <row r="973" spans="2:6" ht="15" customHeight="1">
      <c r="B973" s="387"/>
      <c r="C973" s="388"/>
      <c r="D973" s="388"/>
      <c r="E973" s="387"/>
      <c r="F973" s="388"/>
    </row>
    <row r="974" spans="2:6" ht="15" customHeight="1">
      <c r="B974" s="387"/>
      <c r="C974" s="388"/>
      <c r="D974" s="388"/>
      <c r="E974" s="387"/>
      <c r="F974" s="388"/>
    </row>
    <row r="975" spans="2:6" ht="15" customHeight="1">
      <c r="B975" s="387"/>
      <c r="C975" s="388"/>
      <c r="D975" s="388"/>
      <c r="E975" s="387"/>
      <c r="F975" s="388"/>
    </row>
    <row r="976" spans="2:6" ht="15" customHeight="1">
      <c r="B976" s="387"/>
      <c r="C976" s="388"/>
      <c r="D976" s="388"/>
      <c r="E976" s="387"/>
      <c r="F976" s="388"/>
    </row>
    <row r="977" spans="2:6" ht="15" customHeight="1">
      <c r="B977" s="387"/>
      <c r="C977" s="388"/>
      <c r="D977" s="388"/>
      <c r="E977" s="387"/>
      <c r="F977" s="388"/>
    </row>
    <row r="978" spans="2:6" ht="15" customHeight="1">
      <c r="B978" s="387"/>
      <c r="C978" s="388"/>
      <c r="D978" s="388"/>
      <c r="E978" s="387"/>
      <c r="F978" s="388"/>
    </row>
    <row r="979" spans="2:6" ht="15" customHeight="1">
      <c r="B979" s="387"/>
      <c r="C979" s="388"/>
      <c r="D979" s="388"/>
      <c r="E979" s="387"/>
      <c r="F979" s="388"/>
    </row>
    <row r="980" spans="2:6" ht="15" customHeight="1">
      <c r="B980" s="387"/>
      <c r="C980" s="388"/>
      <c r="D980" s="388"/>
      <c r="E980" s="387"/>
      <c r="F980" s="388"/>
    </row>
    <row r="981" spans="2:6" ht="15" customHeight="1">
      <c r="B981" s="387"/>
      <c r="C981" s="388"/>
      <c r="D981" s="388"/>
      <c r="E981" s="387"/>
      <c r="F981" s="388"/>
    </row>
    <row r="982" spans="2:6" ht="15" customHeight="1">
      <c r="B982" s="387"/>
      <c r="C982" s="388"/>
      <c r="D982" s="388"/>
      <c r="E982" s="387"/>
      <c r="F982" s="388"/>
    </row>
    <row r="983" spans="2:6" ht="15" customHeight="1">
      <c r="B983" s="387"/>
      <c r="C983" s="388"/>
      <c r="D983" s="388"/>
      <c r="E983" s="387"/>
      <c r="F983" s="388"/>
    </row>
    <row r="984" spans="2:6" ht="15" customHeight="1">
      <c r="B984" s="387"/>
      <c r="C984" s="388"/>
      <c r="D984" s="388"/>
      <c r="E984" s="387"/>
      <c r="F984" s="388"/>
    </row>
    <row r="985" spans="2:6" ht="15" customHeight="1">
      <c r="B985" s="387"/>
      <c r="C985" s="388"/>
      <c r="D985" s="388"/>
      <c r="E985" s="387"/>
      <c r="F985" s="388"/>
    </row>
    <row r="986" spans="2:6" ht="15" customHeight="1">
      <c r="B986" s="387"/>
      <c r="C986" s="388"/>
      <c r="D986" s="388"/>
      <c r="E986" s="387"/>
      <c r="F986" s="388"/>
    </row>
    <row r="987" spans="2:6" ht="15" customHeight="1">
      <c r="B987" s="387"/>
      <c r="C987" s="388"/>
      <c r="D987" s="388"/>
      <c r="E987" s="387"/>
      <c r="F987" s="388"/>
    </row>
    <row r="988" spans="2:6" ht="15" customHeight="1">
      <c r="B988" s="387"/>
      <c r="C988" s="388"/>
      <c r="D988" s="388"/>
      <c r="E988" s="387"/>
      <c r="F988" s="388"/>
    </row>
    <row r="989" spans="2:6" ht="15" customHeight="1">
      <c r="B989" s="387"/>
      <c r="C989" s="388"/>
      <c r="D989" s="388"/>
      <c r="E989" s="387"/>
      <c r="F989" s="388"/>
    </row>
    <row r="990" spans="2:6" ht="15" customHeight="1">
      <c r="B990" s="387"/>
      <c r="C990" s="388"/>
      <c r="D990" s="388"/>
      <c r="E990" s="387"/>
      <c r="F990" s="388"/>
    </row>
    <row r="991" spans="2:6" ht="15" customHeight="1">
      <c r="B991" s="387"/>
      <c r="C991" s="388"/>
      <c r="D991" s="388"/>
      <c r="E991" s="387"/>
      <c r="F991" s="388"/>
    </row>
    <row r="992" spans="2:6" ht="15" customHeight="1">
      <c r="B992" s="387"/>
      <c r="C992" s="388"/>
      <c r="D992" s="388"/>
      <c r="E992" s="387"/>
      <c r="F992" s="388"/>
    </row>
    <row r="993" spans="2:6" ht="15" customHeight="1">
      <c r="B993" s="387"/>
      <c r="C993" s="388"/>
      <c r="D993" s="388"/>
      <c r="E993" s="387"/>
      <c r="F993" s="388"/>
    </row>
    <row r="994" spans="2:6" ht="15" customHeight="1">
      <c r="B994" s="387"/>
      <c r="C994" s="388"/>
      <c r="D994" s="388"/>
      <c r="E994" s="387"/>
      <c r="F994" s="388"/>
    </row>
    <row r="995" spans="2:6" ht="15" customHeight="1">
      <c r="B995" s="387"/>
      <c r="C995" s="388"/>
      <c r="D995" s="388"/>
      <c r="E995" s="387"/>
      <c r="F995" s="388"/>
    </row>
    <row r="996" spans="2:6" ht="15" customHeight="1">
      <c r="B996" s="387"/>
      <c r="C996" s="388"/>
      <c r="D996" s="388"/>
      <c r="E996" s="387"/>
      <c r="F996" s="388"/>
    </row>
    <row r="997" spans="2:6" ht="15" customHeight="1">
      <c r="B997" s="387"/>
      <c r="C997" s="388"/>
      <c r="D997" s="388"/>
      <c r="E997" s="387"/>
      <c r="F997" s="388"/>
    </row>
    <row r="998" spans="2:6" ht="15" customHeight="1">
      <c r="B998" s="387"/>
      <c r="C998" s="388"/>
      <c r="D998" s="388"/>
      <c r="E998" s="387"/>
      <c r="F998" s="388"/>
    </row>
    <row r="999" spans="2:6" ht="15" customHeight="1">
      <c r="B999" s="387"/>
      <c r="C999" s="388"/>
      <c r="D999" s="388"/>
      <c r="E999" s="387"/>
      <c r="F999" s="388"/>
    </row>
    <row r="1000" spans="2:6" ht="15" customHeight="1">
      <c r="B1000" s="387"/>
      <c r="C1000" s="388"/>
      <c r="D1000" s="388"/>
      <c r="E1000" s="387"/>
      <c r="F1000" s="388"/>
    </row>
    <row r="1001" spans="2:6" ht="15" customHeight="1">
      <c r="B1001" s="387"/>
      <c r="C1001" s="388"/>
      <c r="D1001" s="388"/>
      <c r="E1001" s="387"/>
      <c r="F1001" s="388"/>
    </row>
    <row r="1002" spans="2:6" ht="15" customHeight="1">
      <c r="B1002" s="387"/>
      <c r="C1002" s="388"/>
      <c r="D1002" s="388"/>
      <c r="E1002" s="387"/>
      <c r="F1002" s="388"/>
    </row>
    <row r="1003" spans="2:6" ht="15" customHeight="1">
      <c r="B1003" s="387"/>
      <c r="C1003" s="388"/>
      <c r="D1003" s="388"/>
      <c r="E1003" s="387"/>
      <c r="F1003" s="388"/>
    </row>
    <row r="1004" spans="2:6" ht="15" customHeight="1">
      <c r="B1004" s="387"/>
      <c r="C1004" s="388"/>
      <c r="D1004" s="388"/>
      <c r="E1004" s="387"/>
      <c r="F1004" s="388"/>
    </row>
    <row r="1005" spans="2:6" ht="15" customHeight="1">
      <c r="B1005" s="387"/>
      <c r="C1005" s="388"/>
      <c r="D1005" s="388"/>
      <c r="E1005" s="387"/>
      <c r="F1005" s="388"/>
    </row>
    <row r="1006" spans="2:6" ht="15" customHeight="1">
      <c r="B1006" s="387"/>
      <c r="C1006" s="388"/>
      <c r="D1006" s="388"/>
      <c r="E1006" s="387"/>
      <c r="F1006" s="388"/>
    </row>
    <row r="1007" spans="2:6" ht="15" customHeight="1">
      <c r="B1007" s="387"/>
      <c r="C1007" s="388"/>
      <c r="D1007" s="388"/>
      <c r="E1007" s="387"/>
      <c r="F1007" s="388"/>
    </row>
    <row r="1008" spans="2:6" ht="15" customHeight="1">
      <c r="B1008" s="387"/>
      <c r="C1008" s="388"/>
      <c r="D1008" s="388"/>
      <c r="E1008" s="387"/>
      <c r="F1008" s="388"/>
    </row>
    <row r="1009" spans="2:6" ht="15" customHeight="1">
      <c r="B1009" s="387"/>
      <c r="C1009" s="388"/>
      <c r="D1009" s="388"/>
      <c r="E1009" s="387"/>
      <c r="F1009" s="388"/>
    </row>
    <row r="1010" spans="2:6" ht="15" customHeight="1">
      <c r="B1010" s="387"/>
      <c r="C1010" s="388"/>
      <c r="D1010" s="388"/>
      <c r="E1010" s="387"/>
      <c r="F1010" s="388"/>
    </row>
    <row r="1011" spans="2:6" ht="15" customHeight="1">
      <c r="B1011" s="387"/>
      <c r="C1011" s="388"/>
      <c r="D1011" s="388"/>
      <c r="E1011" s="387"/>
      <c r="F1011" s="388"/>
    </row>
    <row r="1012" spans="2:6" ht="15" customHeight="1">
      <c r="B1012" s="387"/>
      <c r="C1012" s="388"/>
      <c r="D1012" s="388"/>
      <c r="E1012" s="387"/>
      <c r="F1012" s="388"/>
    </row>
    <row r="1013" spans="2:6" ht="15" customHeight="1">
      <c r="B1013" s="387"/>
      <c r="C1013" s="388"/>
      <c r="D1013" s="388"/>
      <c r="E1013" s="387"/>
      <c r="F1013" s="388"/>
    </row>
    <row r="1014" spans="2:6" ht="15" customHeight="1">
      <c r="B1014" s="387"/>
      <c r="C1014" s="388"/>
      <c r="D1014" s="388"/>
      <c r="E1014" s="387"/>
      <c r="F1014" s="388"/>
    </row>
    <row r="1015" spans="2:6" ht="15" customHeight="1">
      <c r="B1015" s="387"/>
      <c r="C1015" s="388"/>
      <c r="D1015" s="388"/>
      <c r="E1015" s="387"/>
      <c r="F1015" s="388"/>
    </row>
    <row r="1016" spans="2:6" ht="15" customHeight="1">
      <c r="B1016" s="387"/>
      <c r="C1016" s="388"/>
      <c r="D1016" s="388"/>
      <c r="E1016" s="387"/>
      <c r="F1016" s="388"/>
    </row>
    <row r="1017" spans="2:6" ht="15" customHeight="1">
      <c r="B1017" s="387"/>
      <c r="C1017" s="388"/>
      <c r="D1017" s="388"/>
      <c r="E1017" s="387"/>
      <c r="F1017" s="388"/>
    </row>
    <row r="1018" spans="2:6" ht="15" customHeight="1">
      <c r="B1018" s="387"/>
      <c r="C1018" s="388"/>
      <c r="D1018" s="388"/>
      <c r="E1018" s="387"/>
      <c r="F1018" s="388"/>
    </row>
    <row r="1019" spans="2:6" ht="15" customHeight="1">
      <c r="B1019" s="387"/>
      <c r="C1019" s="388"/>
      <c r="D1019" s="388"/>
      <c r="E1019" s="387"/>
      <c r="F1019" s="388"/>
    </row>
    <row r="1020" spans="2:6" ht="15" customHeight="1">
      <c r="B1020" s="387"/>
      <c r="C1020" s="388"/>
      <c r="D1020" s="388"/>
      <c r="E1020" s="387"/>
      <c r="F1020" s="388"/>
    </row>
    <row r="1021" spans="2:6" ht="15" customHeight="1">
      <c r="B1021" s="387"/>
      <c r="C1021" s="388"/>
      <c r="D1021" s="388"/>
      <c r="E1021" s="387"/>
      <c r="F1021" s="388"/>
    </row>
    <row r="1022" spans="2:6" ht="15" customHeight="1">
      <c r="B1022" s="387"/>
      <c r="C1022" s="388"/>
      <c r="D1022" s="388"/>
      <c r="E1022" s="387"/>
      <c r="F1022" s="388"/>
    </row>
    <row r="1023" spans="2:6" ht="15" customHeight="1">
      <c r="B1023" s="387"/>
      <c r="C1023" s="388"/>
      <c r="D1023" s="388"/>
      <c r="E1023" s="387"/>
      <c r="F1023" s="388"/>
    </row>
    <row r="1024" spans="2:6" ht="15" customHeight="1">
      <c r="B1024" s="387"/>
      <c r="C1024" s="388"/>
      <c r="D1024" s="388"/>
      <c r="E1024" s="387"/>
      <c r="F1024" s="388"/>
    </row>
    <row r="1025" spans="2:6" ht="15" customHeight="1">
      <c r="B1025" s="387"/>
      <c r="C1025" s="388"/>
      <c r="D1025" s="388"/>
      <c r="E1025" s="387"/>
      <c r="F1025" s="388"/>
    </row>
    <row r="1026" spans="2:6" ht="15" customHeight="1">
      <c r="B1026" s="387"/>
      <c r="C1026" s="388"/>
      <c r="D1026" s="388"/>
      <c r="E1026" s="387"/>
      <c r="F1026" s="388"/>
    </row>
    <row r="1027" spans="2:6" ht="15" customHeight="1">
      <c r="B1027" s="387"/>
      <c r="C1027" s="388"/>
      <c r="D1027" s="388"/>
      <c r="E1027" s="387"/>
      <c r="F1027" s="388"/>
    </row>
    <row r="1028" spans="2:6" ht="15" customHeight="1">
      <c r="B1028" s="387"/>
      <c r="C1028" s="388"/>
      <c r="D1028" s="388"/>
      <c r="E1028" s="387"/>
      <c r="F1028" s="388"/>
    </row>
    <row r="1029" spans="2:6" ht="15" customHeight="1">
      <c r="B1029" s="387"/>
      <c r="C1029" s="388"/>
      <c r="D1029" s="388"/>
      <c r="E1029" s="387"/>
      <c r="F1029" s="388"/>
    </row>
    <row r="1030" spans="2:6" ht="15" customHeight="1">
      <c r="B1030" s="387"/>
      <c r="C1030" s="388"/>
      <c r="D1030" s="388"/>
      <c r="E1030" s="387"/>
      <c r="F1030" s="388"/>
    </row>
    <row r="1031" spans="2:6" ht="15" customHeight="1">
      <c r="B1031" s="387"/>
      <c r="C1031" s="388"/>
      <c r="D1031" s="388"/>
      <c r="E1031" s="387"/>
      <c r="F1031" s="388"/>
    </row>
    <row r="1032" spans="2:6" ht="15" customHeight="1">
      <c r="B1032" s="387"/>
      <c r="C1032" s="388"/>
      <c r="D1032" s="388"/>
      <c r="E1032" s="387"/>
      <c r="F1032" s="388"/>
    </row>
    <row r="1033" spans="2:6" ht="15" customHeight="1">
      <c r="B1033" s="387"/>
      <c r="C1033" s="388"/>
      <c r="D1033" s="388"/>
      <c r="E1033" s="387"/>
      <c r="F1033" s="388"/>
    </row>
    <row r="1034" spans="2:6" ht="15" customHeight="1">
      <c r="B1034" s="387"/>
      <c r="C1034" s="388"/>
      <c r="D1034" s="388"/>
      <c r="E1034" s="387"/>
      <c r="F1034" s="388"/>
    </row>
    <row r="1035" spans="2:6" ht="15" customHeight="1">
      <c r="B1035" s="387"/>
      <c r="C1035" s="388"/>
      <c r="D1035" s="388"/>
      <c r="E1035" s="387"/>
      <c r="F1035" s="388"/>
    </row>
    <row r="1036" spans="2:6" ht="15" customHeight="1">
      <c r="B1036" s="387"/>
      <c r="C1036" s="388"/>
      <c r="D1036" s="388"/>
      <c r="E1036" s="387"/>
      <c r="F1036" s="388"/>
    </row>
    <row r="1037" spans="2:6" ht="15" customHeight="1">
      <c r="B1037" s="387"/>
      <c r="C1037" s="388"/>
      <c r="D1037" s="388"/>
      <c r="E1037" s="387"/>
      <c r="F1037" s="388"/>
    </row>
    <row r="1038" spans="2:6" ht="15" customHeight="1">
      <c r="B1038" s="387"/>
      <c r="C1038" s="388"/>
      <c r="D1038" s="388"/>
      <c r="E1038" s="387"/>
      <c r="F1038" s="388"/>
    </row>
    <row r="1039" spans="2:6" ht="15" customHeight="1">
      <c r="B1039" s="387"/>
      <c r="C1039" s="388"/>
      <c r="D1039" s="388"/>
      <c r="E1039" s="387"/>
      <c r="F1039" s="388"/>
    </row>
    <row r="1040" spans="2:6" ht="15" customHeight="1">
      <c r="B1040" s="387"/>
      <c r="C1040" s="388"/>
      <c r="D1040" s="388"/>
      <c r="E1040" s="387"/>
      <c r="F1040" s="388"/>
    </row>
    <row r="1041" spans="2:6" ht="15" customHeight="1">
      <c r="B1041" s="387"/>
      <c r="C1041" s="388"/>
      <c r="D1041" s="388"/>
      <c r="E1041" s="387"/>
      <c r="F1041" s="388"/>
    </row>
    <row r="1042" spans="2:6" ht="15" customHeight="1">
      <c r="B1042" s="387"/>
      <c r="C1042" s="388"/>
      <c r="D1042" s="388"/>
      <c r="E1042" s="387"/>
      <c r="F1042" s="388"/>
    </row>
    <row r="1043" spans="2:6" ht="15" customHeight="1">
      <c r="B1043" s="387"/>
      <c r="C1043" s="388"/>
      <c r="D1043" s="388"/>
      <c r="E1043" s="387"/>
      <c r="F1043" s="388"/>
    </row>
    <row r="1044" spans="2:6" ht="15" customHeight="1">
      <c r="B1044" s="387"/>
      <c r="C1044" s="388"/>
      <c r="D1044" s="388"/>
      <c r="E1044" s="387"/>
      <c r="F1044" s="388"/>
    </row>
    <row r="1045" spans="2:6" ht="15" customHeight="1">
      <c r="B1045" s="387"/>
      <c r="C1045" s="388"/>
      <c r="D1045" s="388"/>
      <c r="E1045" s="387"/>
      <c r="F1045" s="388"/>
    </row>
    <row r="1046" spans="2:6" ht="15" customHeight="1">
      <c r="B1046" s="387"/>
      <c r="C1046" s="388"/>
      <c r="D1046" s="388"/>
      <c r="E1046" s="387"/>
      <c r="F1046" s="388"/>
    </row>
    <row r="1047" spans="2:6" ht="15" customHeight="1">
      <c r="B1047" s="387"/>
      <c r="C1047" s="388"/>
      <c r="D1047" s="388"/>
      <c r="E1047" s="387"/>
      <c r="F1047" s="388"/>
    </row>
    <row r="1048" spans="2:6" ht="15" customHeight="1">
      <c r="B1048" s="387"/>
      <c r="C1048" s="388"/>
      <c r="D1048" s="388"/>
      <c r="E1048" s="387"/>
      <c r="F1048" s="388"/>
    </row>
    <row r="1049" spans="2:6" ht="15" customHeight="1">
      <c r="B1049" s="387"/>
      <c r="C1049" s="388"/>
      <c r="D1049" s="388"/>
      <c r="E1049" s="387"/>
      <c r="F1049" s="388"/>
    </row>
    <row r="1050" spans="2:6" ht="15" customHeight="1">
      <c r="B1050" s="387"/>
      <c r="C1050" s="388"/>
      <c r="D1050" s="388"/>
      <c r="E1050" s="387"/>
      <c r="F1050" s="388"/>
    </row>
    <row r="1051" spans="2:6" ht="15" customHeight="1">
      <c r="B1051" s="387"/>
      <c r="C1051" s="388"/>
      <c r="D1051" s="388"/>
      <c r="E1051" s="387"/>
      <c r="F1051" s="388"/>
    </row>
    <row r="1052" spans="2:6" ht="15" customHeight="1">
      <c r="B1052" s="387"/>
      <c r="C1052" s="388"/>
      <c r="D1052" s="388"/>
      <c r="E1052" s="387"/>
      <c r="F1052" s="388"/>
    </row>
    <row r="1053" spans="2:6" ht="15" customHeight="1">
      <c r="B1053" s="387"/>
      <c r="C1053" s="388"/>
      <c r="D1053" s="388"/>
      <c r="E1053" s="387"/>
      <c r="F1053" s="388"/>
    </row>
    <row r="1054" spans="2:6" ht="15" customHeight="1">
      <c r="B1054" s="387"/>
      <c r="C1054" s="388"/>
      <c r="D1054" s="388"/>
      <c r="E1054" s="387"/>
      <c r="F1054" s="388"/>
    </row>
  </sheetData>
  <sheetProtection algorithmName="SHA-512" hashValue="9Gg3jyZJ9jo6w1WNbXxGzQo3f/qkXU+9wmTqQ6MbeNflbpxsKQfqYE1edr+i4hnCMeHiTT3mDxJbggdRH2LO3A==" saltValue="Bir4QN6d0e6zmpN2VXplcg==" spinCount="100000" sheet="1" objects="1" scenarios="1" sort="0" autoFilter="0"/>
  <autoFilter ref="B8:F8" xr:uid="{00000000-0001-0000-0100-000000000000}">
    <sortState xmlns:xlrd2="http://schemas.microsoft.com/office/spreadsheetml/2017/richdata2" ref="B9:F104">
      <sortCondition ref="B8"/>
    </sortState>
  </autoFilter>
  <mergeCells count="4">
    <mergeCell ref="B6:F6"/>
    <mergeCell ref="A1:F1"/>
    <mergeCell ref="C2:F2"/>
    <mergeCell ref="B4:F4"/>
  </mergeCells>
  <phoneticPr fontId="38" type="noConversion"/>
  <hyperlinks>
    <hyperlink ref="B4" location="'Cover Page &amp; Directory'!A1" display="Directory" xr:uid="{2FAFCC00-DB9B-F543-980F-72CEEE43759B}"/>
  </hyperlink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358"/>
  <sheetViews>
    <sheetView showGridLines="0" zoomScale="60" zoomScaleNormal="60" workbookViewId="0">
      <selection activeCell="G28" sqref="G28"/>
    </sheetView>
  </sheetViews>
  <sheetFormatPr defaultColWidth="12.625" defaultRowHeight="15" customHeight="1"/>
  <cols>
    <col min="1" max="1" width="7.625" style="2" customWidth="1"/>
    <col min="2" max="2" width="19.375" style="2" customWidth="1"/>
    <col min="3" max="3" width="20.5" style="2" customWidth="1"/>
    <col min="4" max="4" width="18.5" style="2" customWidth="1"/>
    <col min="5" max="11" width="46.375" style="2" customWidth="1"/>
    <col min="12" max="12" width="40.75" style="2" customWidth="1"/>
    <col min="13" max="13" width="25.625" style="2" customWidth="1"/>
    <col min="14" max="14" width="10" style="2" customWidth="1"/>
    <col min="15" max="25" width="7.625" style="2" customWidth="1"/>
    <col min="26" max="16384" width="12.625" style="2"/>
  </cols>
  <sheetData>
    <row r="1" spans="1:25" ht="49.35" customHeight="1">
      <c r="A1" s="104"/>
      <c r="B1" s="104"/>
      <c r="C1" s="104"/>
      <c r="D1" s="104"/>
      <c r="E1" s="104"/>
      <c r="F1" s="389"/>
      <c r="G1" s="389"/>
      <c r="H1" s="389"/>
      <c r="I1" s="389"/>
      <c r="J1" s="389"/>
      <c r="K1" s="389"/>
      <c r="L1" s="390"/>
      <c r="M1" s="390"/>
      <c r="N1" s="390"/>
      <c r="O1" s="390"/>
      <c r="P1" s="390"/>
      <c r="Q1" s="390"/>
      <c r="R1" s="390"/>
      <c r="S1" s="390"/>
      <c r="T1" s="390"/>
      <c r="U1" s="390"/>
      <c r="V1" s="390"/>
      <c r="W1" s="390"/>
      <c r="X1" s="390"/>
      <c r="Y1" s="390"/>
    </row>
    <row r="2" spans="1:25" ht="23.1" customHeight="1">
      <c r="A2" s="103"/>
      <c r="B2" s="102" t="s">
        <v>13</v>
      </c>
      <c r="C2" s="103"/>
      <c r="D2" s="103"/>
      <c r="E2" s="105"/>
      <c r="F2" s="391"/>
      <c r="G2" s="391"/>
      <c r="H2" s="391"/>
      <c r="I2" s="391"/>
      <c r="J2" s="391"/>
      <c r="K2" s="391"/>
      <c r="L2" s="390"/>
      <c r="M2" s="390"/>
      <c r="N2" s="390"/>
      <c r="O2" s="390"/>
      <c r="P2" s="390"/>
      <c r="Q2" s="390"/>
      <c r="R2" s="390"/>
      <c r="S2" s="390"/>
      <c r="T2" s="390"/>
      <c r="U2" s="390"/>
      <c r="V2" s="390"/>
      <c r="W2" s="390"/>
      <c r="X2" s="390"/>
      <c r="Y2" s="390"/>
    </row>
    <row r="3" spans="1:25" ht="15" customHeight="1">
      <c r="A3" s="37"/>
      <c r="B3" s="38"/>
      <c r="C3" s="39"/>
      <c r="D3" s="7"/>
      <c r="E3"/>
      <c r="F3" s="390"/>
      <c r="G3" s="390"/>
      <c r="H3" s="390"/>
      <c r="I3" s="390"/>
      <c r="J3" s="390"/>
      <c r="K3" s="390"/>
      <c r="L3" s="390"/>
      <c r="M3" s="390"/>
      <c r="N3" s="390"/>
      <c r="O3" s="390"/>
      <c r="P3" s="390"/>
      <c r="Q3" s="390"/>
      <c r="R3" s="390"/>
      <c r="S3" s="390"/>
      <c r="T3" s="390"/>
      <c r="U3" s="390"/>
      <c r="V3" s="390"/>
      <c r="W3" s="390"/>
      <c r="X3" s="390"/>
      <c r="Y3" s="390"/>
    </row>
    <row r="4" spans="1:25" ht="23.1" customHeight="1">
      <c r="A4" s="35"/>
      <c r="B4" s="43" t="s">
        <v>1</v>
      </c>
      <c r="C4" s="43"/>
      <c r="D4" s="43"/>
      <c r="E4" s="43"/>
      <c r="F4" s="43"/>
      <c r="G4" s="43"/>
      <c r="H4" s="43"/>
      <c r="I4" s="43"/>
      <c r="J4" s="43"/>
      <c r="K4" s="43"/>
      <c r="L4" s="390"/>
      <c r="M4" s="390"/>
      <c r="N4" s="390"/>
      <c r="O4" s="390"/>
      <c r="P4" s="390"/>
      <c r="Q4" s="390"/>
      <c r="R4" s="390"/>
      <c r="S4" s="390"/>
      <c r="T4" s="390"/>
      <c r="U4" s="390"/>
      <c r="V4" s="390"/>
      <c r="W4" s="390"/>
      <c r="X4" s="390"/>
      <c r="Y4" s="390"/>
    </row>
    <row r="5" spans="1:25" ht="15" customHeight="1">
      <c r="A5" s="35"/>
      <c r="B5" s="44"/>
      <c r="C5" s="36"/>
      <c r="D5" s="7"/>
      <c r="E5"/>
      <c r="F5" s="390"/>
      <c r="G5" s="390"/>
      <c r="H5" s="390"/>
      <c r="I5" s="390"/>
      <c r="J5" s="390"/>
      <c r="K5" s="390"/>
      <c r="L5" s="390"/>
      <c r="M5" s="390"/>
      <c r="N5" s="390"/>
      <c r="O5" s="390"/>
      <c r="P5" s="390"/>
      <c r="Q5" s="390"/>
      <c r="R5" s="390"/>
      <c r="S5" s="390"/>
      <c r="T5" s="390"/>
      <c r="U5" s="390"/>
      <c r="V5" s="390"/>
      <c r="W5" s="390"/>
      <c r="X5" s="390"/>
      <c r="Y5" s="390"/>
    </row>
    <row r="6" spans="1:25" ht="23.1" customHeight="1">
      <c r="A6" s="390"/>
      <c r="B6" s="106" t="s">
        <v>252</v>
      </c>
      <c r="C6" s="107"/>
      <c r="D6" s="107"/>
      <c r="E6" s="107"/>
      <c r="F6" s="107"/>
      <c r="G6" s="107"/>
      <c r="H6" s="107"/>
      <c r="I6" s="107"/>
      <c r="J6" s="107"/>
      <c r="K6" s="107"/>
      <c r="L6" s="390"/>
      <c r="M6" s="390"/>
      <c r="N6" s="390"/>
      <c r="O6" s="390"/>
      <c r="P6" s="390"/>
      <c r="Q6" s="390"/>
      <c r="R6" s="390"/>
      <c r="S6" s="390"/>
      <c r="T6" s="390"/>
      <c r="U6" s="390"/>
      <c r="V6" s="390"/>
      <c r="W6" s="390"/>
      <c r="X6" s="390"/>
      <c r="Y6" s="390"/>
    </row>
    <row r="7" spans="1:25" ht="10.35" customHeight="1">
      <c r="A7" s="114"/>
      <c r="B7" s="108"/>
      <c r="C7" s="392"/>
      <c r="D7" s="392"/>
      <c r="E7" s="392"/>
      <c r="F7" s="392"/>
      <c r="G7" s="392"/>
      <c r="H7" s="392"/>
      <c r="I7" s="392"/>
      <c r="J7" s="392"/>
      <c r="K7" s="392"/>
      <c r="L7" s="390"/>
      <c r="M7" s="390"/>
      <c r="N7" s="390"/>
      <c r="O7" s="390"/>
      <c r="P7" s="390"/>
      <c r="Q7" s="390"/>
      <c r="R7" s="390"/>
      <c r="S7" s="390"/>
      <c r="T7" s="390"/>
      <c r="U7" s="390"/>
      <c r="V7" s="390"/>
      <c r="W7" s="390"/>
      <c r="X7" s="390"/>
      <c r="Y7" s="390"/>
    </row>
    <row r="8" spans="1:25" ht="14.25" customHeight="1">
      <c r="A8"/>
      <c r="B8" s="393"/>
      <c r="C8" s="393"/>
      <c r="D8" s="393"/>
      <c r="E8" s="393"/>
      <c r="F8" s="393"/>
      <c r="G8" s="393"/>
      <c r="H8" s="393"/>
      <c r="I8" s="393"/>
      <c r="J8" s="393"/>
      <c r="K8" s="393"/>
      <c r="L8" s="393"/>
      <c r="M8" s="393"/>
      <c r="N8" s="393"/>
      <c r="O8" s="390"/>
      <c r="P8" s="390"/>
      <c r="Q8" s="390"/>
      <c r="R8" s="390"/>
      <c r="S8" s="390"/>
      <c r="T8" s="390"/>
      <c r="U8" s="390"/>
      <c r="V8" s="390"/>
      <c r="W8" s="390"/>
      <c r="X8" s="390"/>
      <c r="Y8" s="390"/>
    </row>
    <row r="9" spans="1:25" ht="18.399999999999999" thickBot="1">
      <c r="A9" s="390"/>
      <c r="B9" s="109" t="s">
        <v>253</v>
      </c>
      <c r="C9" s="109"/>
      <c r="D9" s="109"/>
      <c r="E9" s="109"/>
      <c r="F9" s="109"/>
      <c r="G9" s="109"/>
      <c r="H9" s="109"/>
      <c r="I9" s="109"/>
      <c r="J9" s="109"/>
      <c r="K9" s="109"/>
      <c r="L9" s="393"/>
      <c r="M9" s="393"/>
      <c r="N9" s="393"/>
      <c r="O9" s="390"/>
      <c r="P9" s="390"/>
      <c r="Q9" s="390"/>
      <c r="R9" s="390"/>
      <c r="S9" s="390"/>
      <c r="T9" s="390"/>
      <c r="U9" s="390"/>
      <c r="V9" s="390"/>
      <c r="W9" s="390"/>
      <c r="X9" s="390"/>
      <c r="Y9" s="390"/>
    </row>
    <row r="10" spans="1:25" ht="14.65" thickBot="1">
      <c r="A10" s="390"/>
      <c r="B10" s="484" t="s">
        <v>254</v>
      </c>
      <c r="C10" s="484"/>
      <c r="D10" s="484"/>
      <c r="E10" s="110" t="s">
        <v>255</v>
      </c>
      <c r="F10" s="110" t="s">
        <v>256</v>
      </c>
      <c r="G10" s="110" t="s">
        <v>257</v>
      </c>
      <c r="H10" s="110" t="s">
        <v>258</v>
      </c>
      <c r="I10" s="110" t="s">
        <v>259</v>
      </c>
      <c r="J10" s="110" t="s">
        <v>260</v>
      </c>
      <c r="K10" s="110" t="s">
        <v>261</v>
      </c>
      <c r="L10" s="393"/>
      <c r="M10" s="393"/>
      <c r="N10" s="393"/>
      <c r="O10" s="390"/>
      <c r="P10" s="390"/>
      <c r="Q10" s="390"/>
      <c r="R10" s="390"/>
      <c r="S10" s="390"/>
      <c r="T10" s="390"/>
      <c r="U10" s="390"/>
      <c r="V10" s="390"/>
      <c r="W10" s="390"/>
      <c r="X10" s="390"/>
      <c r="Y10" s="390"/>
    </row>
    <row r="11" spans="1:25" ht="57">
      <c r="A11" s="394"/>
      <c r="B11" s="499" t="s">
        <v>262</v>
      </c>
      <c r="C11" s="499"/>
      <c r="D11" s="499"/>
      <c r="E11" s="352" t="s">
        <v>263</v>
      </c>
      <c r="F11" s="352" t="s">
        <v>264</v>
      </c>
      <c r="G11" s="352" t="s">
        <v>265</v>
      </c>
      <c r="H11" s="352" t="s">
        <v>266</v>
      </c>
      <c r="I11" s="352" t="s">
        <v>267</v>
      </c>
      <c r="J11" s="352" t="s">
        <v>268</v>
      </c>
      <c r="K11" s="351"/>
      <c r="L11" s="393"/>
      <c r="M11" s="393"/>
      <c r="N11" s="393"/>
      <c r="O11" s="390"/>
      <c r="P11" s="390"/>
      <c r="Q11" s="390"/>
      <c r="R11" s="390"/>
      <c r="S11" s="390"/>
      <c r="T11" s="390"/>
      <c r="U11" s="390"/>
      <c r="V11" s="390"/>
      <c r="W11" s="390"/>
      <c r="X11" s="390"/>
      <c r="Y11" s="390"/>
    </row>
    <row r="12" spans="1:25" ht="51.75" customHeight="1">
      <c r="A12" s="394"/>
      <c r="B12" s="495" t="s">
        <v>269</v>
      </c>
      <c r="C12" s="495"/>
      <c r="D12" s="495"/>
      <c r="E12" s="192" t="s">
        <v>270</v>
      </c>
      <c r="F12" s="192" t="s">
        <v>271</v>
      </c>
      <c r="G12" s="192" t="s">
        <v>272</v>
      </c>
      <c r="H12" s="192" t="s">
        <v>273</v>
      </c>
      <c r="I12" s="192" t="s">
        <v>274</v>
      </c>
      <c r="J12" s="192" t="s">
        <v>275</v>
      </c>
      <c r="K12" s="351"/>
      <c r="L12" s="393"/>
      <c r="M12" s="393"/>
      <c r="N12" s="393"/>
      <c r="O12" s="390"/>
      <c r="P12" s="390"/>
      <c r="Q12" s="390"/>
      <c r="R12" s="390"/>
      <c r="S12" s="390"/>
      <c r="T12" s="390"/>
      <c r="U12" s="390"/>
      <c r="V12" s="390"/>
      <c r="W12" s="390"/>
      <c r="X12" s="390"/>
      <c r="Y12" s="390"/>
    </row>
    <row r="13" spans="1:25" ht="28.5">
      <c r="A13" s="394"/>
      <c r="B13" s="495" t="s">
        <v>276</v>
      </c>
      <c r="C13" s="495"/>
      <c r="D13" s="495"/>
      <c r="E13" s="192" t="s">
        <v>277</v>
      </c>
      <c r="F13" s="192" t="s">
        <v>278</v>
      </c>
      <c r="G13" s="192" t="s">
        <v>279</v>
      </c>
      <c r="H13" s="192" t="s">
        <v>280</v>
      </c>
      <c r="I13" s="192" t="s">
        <v>279</v>
      </c>
      <c r="J13" s="192" t="s">
        <v>280</v>
      </c>
      <c r="K13" s="351"/>
      <c r="L13" s="393"/>
      <c r="M13" s="393"/>
      <c r="N13" s="393"/>
      <c r="O13" s="390"/>
      <c r="P13" s="390"/>
      <c r="Q13" s="390"/>
      <c r="R13" s="390"/>
      <c r="S13" s="390"/>
      <c r="T13" s="390"/>
      <c r="U13" s="390"/>
      <c r="V13" s="390"/>
      <c r="W13" s="390"/>
      <c r="X13" s="390"/>
      <c r="Y13" s="390"/>
    </row>
    <row r="14" spans="1:25" ht="14.25">
      <c r="A14" s="394"/>
      <c r="B14" s="495" t="s">
        <v>281</v>
      </c>
      <c r="C14" s="495"/>
      <c r="D14" s="495"/>
      <c r="E14" s="192" t="s">
        <v>282</v>
      </c>
      <c r="F14" s="192" t="s">
        <v>283</v>
      </c>
      <c r="G14" s="192" t="s">
        <v>284</v>
      </c>
      <c r="H14" s="192" t="s">
        <v>285</v>
      </c>
      <c r="I14" s="192" t="s">
        <v>285</v>
      </c>
      <c r="J14" s="192" t="s">
        <v>286</v>
      </c>
      <c r="K14" s="351"/>
      <c r="L14" s="393"/>
      <c r="M14" s="393"/>
      <c r="N14" s="393"/>
      <c r="O14" s="390"/>
      <c r="P14" s="390"/>
      <c r="Q14" s="390"/>
      <c r="R14" s="390"/>
      <c r="S14" s="390"/>
      <c r="T14" s="390"/>
      <c r="U14" s="390"/>
      <c r="V14" s="390"/>
      <c r="W14" s="390"/>
      <c r="X14" s="390"/>
      <c r="Y14" s="390"/>
    </row>
    <row r="15" spans="1:25" ht="14.65" thickBot="1">
      <c r="A15" s="390"/>
      <c r="B15" s="512" t="s">
        <v>33</v>
      </c>
      <c r="C15" s="512"/>
      <c r="D15" s="512"/>
      <c r="E15" s="110" t="s">
        <v>255</v>
      </c>
      <c r="F15" s="110" t="s">
        <v>256</v>
      </c>
      <c r="G15" s="110" t="s">
        <v>257</v>
      </c>
      <c r="H15" s="110" t="s">
        <v>258</v>
      </c>
      <c r="I15" s="110" t="s">
        <v>259</v>
      </c>
      <c r="J15" s="110" t="s">
        <v>260</v>
      </c>
      <c r="K15" s="110" t="s">
        <v>261</v>
      </c>
      <c r="L15" s="393"/>
      <c r="M15" s="393"/>
      <c r="N15" s="393"/>
      <c r="O15" s="390"/>
      <c r="P15" s="390"/>
      <c r="Q15" s="390"/>
      <c r="R15" s="390"/>
      <c r="S15" s="390"/>
      <c r="T15" s="390"/>
      <c r="U15" s="390"/>
      <c r="V15" s="390"/>
      <c r="W15" s="390"/>
      <c r="X15" s="390"/>
      <c r="Y15" s="390"/>
    </row>
    <row r="16" spans="1:25" ht="290.25" customHeight="1">
      <c r="A16" s="394"/>
      <c r="B16" s="500" t="s">
        <v>287</v>
      </c>
      <c r="C16" s="500"/>
      <c r="D16" s="500"/>
      <c r="E16" s="352" t="s">
        <v>263</v>
      </c>
      <c r="F16" s="352" t="s">
        <v>264</v>
      </c>
      <c r="G16" s="352" t="s">
        <v>288</v>
      </c>
      <c r="H16" s="352" t="s">
        <v>289</v>
      </c>
      <c r="I16" s="352" t="s">
        <v>290</v>
      </c>
      <c r="J16" s="352" t="s">
        <v>291</v>
      </c>
      <c r="K16" s="351"/>
      <c r="L16" s="393"/>
      <c r="M16" s="393"/>
      <c r="N16" s="393"/>
      <c r="O16" s="390"/>
      <c r="P16" s="390"/>
      <c r="Q16" s="390"/>
      <c r="R16" s="390"/>
      <c r="S16" s="390"/>
      <c r="T16" s="390"/>
      <c r="U16" s="390"/>
      <c r="V16" s="390"/>
      <c r="W16" s="390"/>
      <c r="X16" s="390"/>
      <c r="Y16" s="390"/>
    </row>
    <row r="17" spans="1:25" ht="107.65" customHeight="1">
      <c r="A17" s="394"/>
      <c r="B17" s="495" t="s">
        <v>292</v>
      </c>
      <c r="C17" s="495"/>
      <c r="D17" s="495"/>
      <c r="E17" s="192" t="s">
        <v>293</v>
      </c>
      <c r="F17" s="192" t="s">
        <v>294</v>
      </c>
      <c r="G17" s="192" t="s">
        <v>295</v>
      </c>
      <c r="H17" s="192" t="s">
        <v>295</v>
      </c>
      <c r="I17" s="192" t="s">
        <v>295</v>
      </c>
      <c r="J17" s="192" t="s">
        <v>295</v>
      </c>
      <c r="K17" s="351"/>
      <c r="L17" s="393"/>
      <c r="M17" s="393"/>
      <c r="N17" s="393"/>
      <c r="O17" s="390"/>
      <c r="P17" s="390"/>
      <c r="Q17" s="390"/>
      <c r="R17" s="390"/>
      <c r="S17" s="390"/>
      <c r="T17" s="390"/>
      <c r="U17" s="390"/>
      <c r="V17" s="390"/>
      <c r="W17" s="390"/>
      <c r="X17" s="390"/>
      <c r="Y17" s="390"/>
    </row>
    <row r="18" spans="1:25" ht="72" customHeight="1">
      <c r="A18" s="394"/>
      <c r="B18" s="495" t="s">
        <v>296</v>
      </c>
      <c r="C18" s="495"/>
      <c r="D18" s="495"/>
      <c r="E18" s="192" t="s">
        <v>297</v>
      </c>
      <c r="F18" s="192" t="s">
        <v>298</v>
      </c>
      <c r="G18" s="192" t="s">
        <v>299</v>
      </c>
      <c r="H18" s="192" t="s">
        <v>299</v>
      </c>
      <c r="I18" s="192" t="s">
        <v>299</v>
      </c>
      <c r="J18" s="192" t="s">
        <v>299</v>
      </c>
      <c r="K18" s="351"/>
      <c r="L18" s="393"/>
      <c r="M18" s="393"/>
      <c r="N18" s="393"/>
      <c r="O18" s="390"/>
      <c r="P18" s="390"/>
      <c r="Q18" s="390"/>
      <c r="R18" s="390"/>
      <c r="S18" s="390"/>
      <c r="T18" s="390"/>
      <c r="U18" s="390"/>
      <c r="V18" s="390"/>
      <c r="W18" s="390"/>
      <c r="X18" s="390"/>
      <c r="Y18" s="390"/>
    </row>
    <row r="19" spans="1:25" ht="131.25" customHeight="1">
      <c r="A19" s="394"/>
      <c r="B19" s="495" t="s">
        <v>300</v>
      </c>
      <c r="C19" s="495"/>
      <c r="D19" s="495"/>
      <c r="E19" s="192" t="s">
        <v>301</v>
      </c>
      <c r="F19" s="192" t="s">
        <v>302</v>
      </c>
      <c r="G19" s="192" t="s">
        <v>303</v>
      </c>
      <c r="H19" s="192" t="s">
        <v>303</v>
      </c>
      <c r="I19" s="192" t="s">
        <v>303</v>
      </c>
      <c r="J19" s="192" t="s">
        <v>303</v>
      </c>
      <c r="K19" s="351"/>
      <c r="L19" s="393"/>
      <c r="M19" s="393"/>
      <c r="N19" s="393"/>
      <c r="O19" s="390"/>
      <c r="P19" s="390"/>
      <c r="Q19" s="390"/>
      <c r="R19" s="390"/>
      <c r="S19" s="390"/>
      <c r="T19" s="390"/>
      <c r="U19" s="390"/>
      <c r="V19" s="390"/>
      <c r="W19" s="390"/>
      <c r="X19" s="390"/>
      <c r="Y19" s="390"/>
    </row>
    <row r="20" spans="1:25" ht="86.1" customHeight="1" thickBot="1">
      <c r="A20" s="394"/>
      <c r="B20" s="495" t="s">
        <v>304</v>
      </c>
      <c r="C20" s="495"/>
      <c r="D20" s="495"/>
      <c r="E20" s="192" t="s">
        <v>305</v>
      </c>
      <c r="F20" s="192" t="s">
        <v>306</v>
      </c>
      <c r="G20" s="192" t="s">
        <v>307</v>
      </c>
      <c r="H20" s="192" t="s">
        <v>307</v>
      </c>
      <c r="I20" s="192" t="s">
        <v>307</v>
      </c>
      <c r="J20" s="192" t="s">
        <v>307</v>
      </c>
      <c r="K20" s="351"/>
      <c r="L20" s="393"/>
      <c r="M20" s="393"/>
      <c r="N20" s="393"/>
      <c r="O20" s="390"/>
      <c r="P20" s="390"/>
      <c r="Q20" s="390"/>
      <c r="R20" s="390"/>
      <c r="S20" s="390"/>
      <c r="T20" s="390"/>
      <c r="U20" s="390"/>
      <c r="V20" s="390"/>
      <c r="W20" s="390"/>
      <c r="X20" s="390"/>
      <c r="Y20" s="390"/>
    </row>
    <row r="21" spans="1:25" ht="14.65" thickBot="1">
      <c r="A21" s="390"/>
      <c r="B21" s="512" t="s">
        <v>36</v>
      </c>
      <c r="C21" s="512"/>
      <c r="D21" s="512"/>
      <c r="E21" s="110" t="s">
        <v>255</v>
      </c>
      <c r="F21" s="110" t="s">
        <v>256</v>
      </c>
      <c r="G21" s="110" t="s">
        <v>257</v>
      </c>
      <c r="H21" s="110" t="s">
        <v>258</v>
      </c>
      <c r="I21" s="110" t="s">
        <v>259</v>
      </c>
      <c r="J21" s="110" t="s">
        <v>260</v>
      </c>
      <c r="K21" s="110" t="s">
        <v>261</v>
      </c>
      <c r="L21" s="393"/>
      <c r="M21" s="393"/>
      <c r="N21" s="393"/>
      <c r="O21" s="390"/>
      <c r="P21" s="390"/>
      <c r="Q21" s="390"/>
      <c r="R21" s="390"/>
      <c r="S21" s="390"/>
      <c r="T21" s="390"/>
      <c r="U21" s="390"/>
      <c r="V21" s="390"/>
      <c r="W21" s="390"/>
      <c r="X21" s="390"/>
      <c r="Y21" s="390"/>
    </row>
    <row r="22" spans="1:25" ht="31.35" customHeight="1">
      <c r="A22" s="394"/>
      <c r="B22" s="500" t="s">
        <v>308</v>
      </c>
      <c r="C22" s="500"/>
      <c r="D22" s="500"/>
      <c r="E22" s="514" t="s">
        <v>309</v>
      </c>
      <c r="F22" s="514"/>
      <c r="G22" s="514"/>
      <c r="H22" s="514"/>
      <c r="I22" s="514"/>
      <c r="J22" s="514"/>
      <c r="K22" s="514"/>
      <c r="L22" s="393"/>
      <c r="M22" s="393"/>
      <c r="N22" s="393"/>
      <c r="O22" s="390"/>
      <c r="P22" s="390"/>
      <c r="Q22" s="390"/>
      <c r="R22" s="390"/>
      <c r="S22" s="390"/>
      <c r="T22" s="390"/>
      <c r="U22" s="390"/>
      <c r="V22" s="390"/>
      <c r="W22" s="390"/>
      <c r="X22" s="390"/>
      <c r="Y22" s="390"/>
    </row>
    <row r="23" spans="1:25" ht="56.1" customHeight="1">
      <c r="A23" s="394"/>
      <c r="B23" s="495" t="s">
        <v>310</v>
      </c>
      <c r="C23" s="495"/>
      <c r="D23" s="495"/>
      <c r="E23" s="192" t="s">
        <v>311</v>
      </c>
      <c r="F23" s="192" t="s">
        <v>312</v>
      </c>
      <c r="G23" s="192" t="s">
        <v>313</v>
      </c>
      <c r="H23" s="192" t="s">
        <v>313</v>
      </c>
      <c r="I23" s="192" t="s">
        <v>313</v>
      </c>
      <c r="J23" s="192" t="s">
        <v>313</v>
      </c>
      <c r="K23" s="351"/>
      <c r="L23" s="393"/>
      <c r="M23" s="393"/>
      <c r="N23" s="393"/>
      <c r="O23" s="390"/>
      <c r="P23" s="390"/>
      <c r="Q23" s="390"/>
      <c r="R23" s="390"/>
      <c r="S23" s="390"/>
      <c r="T23" s="390"/>
      <c r="U23" s="390"/>
      <c r="V23" s="390"/>
      <c r="W23" s="390"/>
      <c r="X23" s="390"/>
      <c r="Y23" s="390"/>
    </row>
    <row r="24" spans="1:25" ht="31.35" customHeight="1">
      <c r="A24" s="394"/>
      <c r="B24" s="495" t="s">
        <v>314</v>
      </c>
      <c r="C24" s="495"/>
      <c r="D24" s="495"/>
      <c r="E24" s="598" t="s">
        <v>1411</v>
      </c>
      <c r="F24" s="598"/>
      <c r="G24" s="598"/>
      <c r="H24" s="598"/>
      <c r="I24" s="598"/>
      <c r="J24" s="598"/>
      <c r="K24" s="598"/>
      <c r="L24" s="393"/>
      <c r="M24" s="393"/>
      <c r="N24" s="393"/>
      <c r="O24" s="390"/>
      <c r="P24" s="390"/>
      <c r="Q24" s="390"/>
      <c r="R24" s="390"/>
      <c r="S24" s="390"/>
      <c r="T24" s="390"/>
      <c r="U24" s="390"/>
      <c r="V24" s="390"/>
      <c r="W24" s="390"/>
      <c r="X24" s="390"/>
      <c r="Y24" s="390"/>
    </row>
    <row r="25" spans="1:25" ht="31.35" customHeight="1">
      <c r="A25" s="394"/>
      <c r="B25" s="495" t="s">
        <v>315</v>
      </c>
      <c r="C25" s="495"/>
      <c r="D25" s="495"/>
      <c r="E25" s="192" t="s">
        <v>316</v>
      </c>
      <c r="F25" s="192" t="s">
        <v>317</v>
      </c>
      <c r="G25" s="513" t="s">
        <v>318</v>
      </c>
      <c r="H25" s="513"/>
      <c r="I25" s="513"/>
      <c r="J25" s="513"/>
      <c r="K25" s="513"/>
      <c r="L25" s="393"/>
      <c r="M25" s="393"/>
      <c r="N25" s="393"/>
      <c r="O25" s="390"/>
      <c r="P25" s="390"/>
      <c r="Q25" s="390"/>
      <c r="R25" s="390"/>
      <c r="S25" s="390"/>
      <c r="T25" s="390"/>
      <c r="U25" s="390"/>
      <c r="V25" s="390"/>
      <c r="W25" s="390"/>
      <c r="X25" s="390"/>
      <c r="Y25" s="390"/>
    </row>
    <row r="26" spans="1:25" ht="14.65" thickBot="1">
      <c r="A26" s="390"/>
      <c r="B26" s="511" t="s">
        <v>319</v>
      </c>
      <c r="C26" s="511"/>
      <c r="D26" s="511"/>
      <c r="E26" s="110" t="s">
        <v>255</v>
      </c>
      <c r="F26" s="110" t="s">
        <v>256</v>
      </c>
      <c r="G26" s="110" t="s">
        <v>257</v>
      </c>
      <c r="H26" s="110" t="s">
        <v>258</v>
      </c>
      <c r="I26" s="110" t="s">
        <v>259</v>
      </c>
      <c r="J26" s="110" t="s">
        <v>260</v>
      </c>
      <c r="K26" s="176" t="s">
        <v>320</v>
      </c>
      <c r="L26" s="177" t="s">
        <v>321</v>
      </c>
      <c r="M26" s="393"/>
      <c r="N26" s="393"/>
      <c r="O26" s="390"/>
      <c r="P26" s="390"/>
      <c r="Q26" s="390"/>
      <c r="R26" s="390"/>
      <c r="S26" s="390"/>
      <c r="T26" s="390"/>
      <c r="U26" s="390"/>
      <c r="V26" s="390"/>
      <c r="W26" s="390"/>
      <c r="X26" s="390"/>
      <c r="Y26" s="390"/>
    </row>
    <row r="27" spans="1:25" ht="14.25">
      <c r="A27" s="394"/>
      <c r="B27" s="495" t="s">
        <v>41</v>
      </c>
      <c r="C27" s="495"/>
      <c r="D27" s="495"/>
      <c r="E27" s="120">
        <v>8</v>
      </c>
      <c r="F27" s="120">
        <v>11</v>
      </c>
      <c r="G27" s="120">
        <v>9</v>
      </c>
      <c r="H27" s="120">
        <v>6</v>
      </c>
      <c r="I27" s="120">
        <v>20</v>
      </c>
      <c r="J27" s="120" t="s">
        <v>322</v>
      </c>
      <c r="K27" s="191">
        <v>54</v>
      </c>
      <c r="L27" s="178">
        <v>38</v>
      </c>
      <c r="M27" s="393"/>
      <c r="N27" s="393"/>
      <c r="O27" s="390"/>
      <c r="P27" s="390"/>
      <c r="Q27" s="390"/>
      <c r="R27" s="390"/>
      <c r="S27" s="390"/>
      <c r="T27" s="390"/>
      <c r="U27" s="390"/>
      <c r="V27" s="390"/>
      <c r="W27" s="390"/>
      <c r="X27" s="390"/>
      <c r="Y27" s="390"/>
    </row>
    <row r="28" spans="1:25" ht="14.25">
      <c r="A28" s="394"/>
      <c r="B28" s="495" t="s">
        <v>44</v>
      </c>
      <c r="C28" s="495"/>
      <c r="D28" s="495"/>
      <c r="E28" s="120" t="s">
        <v>322</v>
      </c>
      <c r="F28" s="120">
        <v>0</v>
      </c>
      <c r="G28" s="120">
        <v>1</v>
      </c>
      <c r="H28" s="120">
        <v>1</v>
      </c>
      <c r="I28" s="120">
        <v>5</v>
      </c>
      <c r="J28" s="120" t="s">
        <v>322</v>
      </c>
      <c r="K28" s="191">
        <v>7</v>
      </c>
      <c r="L28" s="178">
        <v>0</v>
      </c>
      <c r="M28" s="393"/>
      <c r="N28" s="393"/>
      <c r="O28" s="390"/>
      <c r="P28" s="390"/>
      <c r="Q28" s="390"/>
      <c r="R28" s="390"/>
      <c r="S28" s="390"/>
      <c r="T28" s="390"/>
      <c r="U28" s="390"/>
      <c r="V28" s="390"/>
      <c r="W28" s="390"/>
      <c r="X28" s="390"/>
      <c r="Y28" s="390"/>
    </row>
    <row r="29" spans="1:25" ht="14.65" thickBot="1">
      <c r="A29" s="394"/>
      <c r="B29" s="500" t="s">
        <v>323</v>
      </c>
      <c r="C29" s="500"/>
      <c r="D29" s="500"/>
      <c r="E29" s="159">
        <v>276183000</v>
      </c>
      <c r="F29" s="159">
        <v>342939000</v>
      </c>
      <c r="G29" s="159">
        <v>1143057000</v>
      </c>
      <c r="H29" s="159">
        <v>23354000</v>
      </c>
      <c r="I29" s="159">
        <v>3367000</v>
      </c>
      <c r="J29" s="120" t="s">
        <v>322</v>
      </c>
      <c r="K29" s="340">
        <f>SUM(E29:J29)</f>
        <v>1788900000</v>
      </c>
      <c r="L29" s="179">
        <v>1116233000</v>
      </c>
      <c r="M29" s="393"/>
      <c r="N29" s="393"/>
      <c r="O29" s="390"/>
      <c r="P29" s="390"/>
      <c r="Q29" s="390"/>
      <c r="R29" s="390"/>
      <c r="S29" s="390"/>
      <c r="T29" s="390"/>
      <c r="U29" s="390"/>
      <c r="V29" s="390"/>
      <c r="W29" s="390"/>
      <c r="X29" s="390"/>
      <c r="Y29" s="390"/>
    </row>
    <row r="30" spans="1:25" ht="14.25" customHeight="1">
      <c r="A30" s="390"/>
      <c r="B30" s="395"/>
      <c r="C30" s="393"/>
      <c r="D30" s="393"/>
      <c r="E30" s="393"/>
      <c r="F30" s="393"/>
      <c r="G30" s="393"/>
      <c r="H30" s="393"/>
      <c r="I30" s="393"/>
      <c r="J30" s="393"/>
      <c r="K30" s="390"/>
      <c r="L30" s="393"/>
      <c r="M30" s="393"/>
      <c r="N30" s="393"/>
      <c r="O30" s="390"/>
      <c r="P30" s="390"/>
      <c r="Q30" s="390"/>
      <c r="R30" s="390"/>
      <c r="S30" s="390"/>
      <c r="T30" s="390"/>
      <c r="U30" s="390"/>
      <c r="V30" s="390"/>
      <c r="W30" s="390"/>
      <c r="X30" s="390"/>
      <c r="Y30" s="390"/>
    </row>
    <row r="31" spans="1:25" ht="19.350000000000001" customHeight="1" thickBot="1">
      <c r="A31" s="390"/>
      <c r="B31" s="497" t="s">
        <v>324</v>
      </c>
      <c r="C31" s="497"/>
      <c r="D31" s="497"/>
      <c r="E31" s="497"/>
      <c r="F31" s="497"/>
      <c r="G31" s="497"/>
      <c r="H31" s="497"/>
      <c r="I31" s="497"/>
      <c r="J31" s="497"/>
      <c r="K31" s="497"/>
      <c r="L31" s="497"/>
      <c r="M31" s="393"/>
      <c r="N31" s="393"/>
      <c r="O31" s="390"/>
      <c r="P31" s="390"/>
      <c r="Q31" s="390"/>
      <c r="R31" s="390"/>
      <c r="S31" s="390"/>
      <c r="T31" s="390"/>
      <c r="U31" s="390"/>
      <c r="V31" s="390"/>
      <c r="W31" s="390"/>
      <c r="X31" s="390"/>
      <c r="Y31" s="390"/>
    </row>
    <row r="32" spans="1:25" ht="14.65" thickBot="1">
      <c r="A32" s="390"/>
      <c r="B32" s="484" t="s">
        <v>325</v>
      </c>
      <c r="C32" s="484"/>
      <c r="D32" s="484"/>
      <c r="E32" s="110"/>
      <c r="F32" s="110" t="s">
        <v>255</v>
      </c>
      <c r="G32" s="110" t="s">
        <v>256</v>
      </c>
      <c r="H32" s="110" t="s">
        <v>257</v>
      </c>
      <c r="I32" s="110" t="s">
        <v>258</v>
      </c>
      <c r="J32" s="110" t="s">
        <v>259</v>
      </c>
      <c r="K32" s="110" t="s">
        <v>260</v>
      </c>
      <c r="L32" s="110" t="s">
        <v>261</v>
      </c>
      <c r="M32" s="393"/>
      <c r="N32" s="393"/>
      <c r="O32" s="390"/>
      <c r="P32" s="390"/>
      <c r="Q32" s="390"/>
      <c r="R32" s="390"/>
      <c r="S32" s="390"/>
      <c r="T32" s="390"/>
      <c r="U32" s="390"/>
      <c r="V32" s="390"/>
      <c r="W32" s="390"/>
      <c r="X32" s="390"/>
      <c r="Y32" s="390"/>
    </row>
    <row r="33" spans="1:25" ht="32.1" customHeight="1">
      <c r="A33" s="390"/>
      <c r="B33" s="485" t="s">
        <v>326</v>
      </c>
      <c r="C33" s="485"/>
      <c r="D33" s="485"/>
      <c r="E33" s="485"/>
      <c r="F33" s="354" t="s">
        <v>327</v>
      </c>
      <c r="G33" s="354" t="s">
        <v>327</v>
      </c>
      <c r="H33" s="354" t="s">
        <v>327</v>
      </c>
      <c r="I33" s="354" t="s">
        <v>327</v>
      </c>
      <c r="J33" s="354" t="s">
        <v>327</v>
      </c>
      <c r="K33" s="354" t="s">
        <v>327</v>
      </c>
      <c r="L33" s="351"/>
      <c r="M33" s="393"/>
      <c r="N33" s="393"/>
      <c r="O33" s="390"/>
      <c r="P33" s="390"/>
      <c r="Q33" s="390"/>
      <c r="R33" s="390"/>
      <c r="S33" s="390"/>
      <c r="T33" s="390"/>
      <c r="U33" s="390"/>
      <c r="V33" s="390"/>
      <c r="W33" s="390"/>
      <c r="X33" s="390"/>
      <c r="Y33" s="390"/>
    </row>
    <row r="34" spans="1:25" ht="96" customHeight="1">
      <c r="A34" s="390"/>
      <c r="B34" s="487" t="s">
        <v>328</v>
      </c>
      <c r="C34" s="487"/>
      <c r="D34" s="487"/>
      <c r="E34" s="487"/>
      <c r="F34" s="192" t="s">
        <v>329</v>
      </c>
      <c r="G34" s="192" t="s">
        <v>330</v>
      </c>
      <c r="H34" s="192" t="s">
        <v>331</v>
      </c>
      <c r="I34" s="192" t="s">
        <v>332</v>
      </c>
      <c r="J34" s="192" t="s">
        <v>333</v>
      </c>
      <c r="K34" s="192" t="s">
        <v>334</v>
      </c>
      <c r="L34" s="351"/>
      <c r="M34" s="393"/>
      <c r="N34" s="393"/>
      <c r="O34" s="390"/>
      <c r="P34" s="390"/>
      <c r="Q34" s="390"/>
      <c r="R34" s="390"/>
      <c r="S34" s="390"/>
      <c r="T34" s="390"/>
      <c r="U34" s="390"/>
      <c r="V34" s="390"/>
      <c r="W34" s="390"/>
      <c r="X34" s="390"/>
      <c r="Y34" s="390"/>
    </row>
    <row r="35" spans="1:25" ht="409.15" customHeight="1">
      <c r="A35" s="390"/>
      <c r="B35" s="487" t="s">
        <v>335</v>
      </c>
      <c r="C35" s="487"/>
      <c r="D35" s="487"/>
      <c r="E35" s="487"/>
      <c r="F35" s="192" t="s">
        <v>336</v>
      </c>
      <c r="G35" s="355" t="s">
        <v>337</v>
      </c>
      <c r="H35" s="355" t="s">
        <v>338</v>
      </c>
      <c r="I35" s="355" t="s">
        <v>338</v>
      </c>
      <c r="J35" s="355" t="s">
        <v>338</v>
      </c>
      <c r="K35" s="355" t="s">
        <v>338</v>
      </c>
      <c r="L35" s="351"/>
      <c r="M35" s="393"/>
      <c r="N35" s="393"/>
      <c r="O35" s="390"/>
      <c r="P35" s="390"/>
      <c r="Q35" s="390"/>
      <c r="R35" s="390"/>
      <c r="S35" s="390"/>
      <c r="T35" s="390"/>
      <c r="U35" s="390"/>
      <c r="V35" s="390"/>
      <c r="W35" s="390"/>
      <c r="X35" s="390"/>
      <c r="Y35" s="390"/>
    </row>
    <row r="36" spans="1:25" ht="96" customHeight="1">
      <c r="A36" s="390"/>
      <c r="B36" s="487" t="s">
        <v>339</v>
      </c>
      <c r="C36" s="487"/>
      <c r="D36" s="487"/>
      <c r="E36" s="487"/>
      <c r="F36" s="192" t="s">
        <v>340</v>
      </c>
      <c r="G36" s="192" t="s">
        <v>341</v>
      </c>
      <c r="H36" s="192" t="s">
        <v>288</v>
      </c>
      <c r="I36" s="192" t="s">
        <v>289</v>
      </c>
      <c r="J36" s="192" t="s">
        <v>290</v>
      </c>
      <c r="K36" s="192" t="s">
        <v>342</v>
      </c>
      <c r="L36" s="351"/>
      <c r="M36" s="393"/>
      <c r="N36" s="393"/>
      <c r="O36" s="390"/>
      <c r="P36" s="390"/>
      <c r="Q36" s="390"/>
      <c r="R36" s="390"/>
      <c r="S36" s="390"/>
      <c r="T36" s="390"/>
      <c r="U36" s="390"/>
      <c r="V36" s="390"/>
      <c r="W36" s="390"/>
      <c r="X36" s="390"/>
      <c r="Y36" s="390"/>
    </row>
    <row r="37" spans="1:25" ht="48" customHeight="1">
      <c r="A37" s="390"/>
      <c r="B37" s="487" t="s">
        <v>343</v>
      </c>
      <c r="C37" s="487"/>
      <c r="D37" s="487"/>
      <c r="E37" s="487"/>
      <c r="F37" s="355" t="s">
        <v>322</v>
      </c>
      <c r="G37" s="355" t="s">
        <v>322</v>
      </c>
      <c r="H37" s="355" t="s">
        <v>322</v>
      </c>
      <c r="I37" s="355" t="s">
        <v>322</v>
      </c>
      <c r="J37" s="355" t="s">
        <v>322</v>
      </c>
      <c r="K37" s="355" t="s">
        <v>322</v>
      </c>
      <c r="L37" s="353"/>
      <c r="M37" s="393"/>
      <c r="N37" s="393"/>
      <c r="O37" s="390"/>
      <c r="P37" s="390"/>
      <c r="Q37" s="390"/>
      <c r="R37" s="390"/>
      <c r="S37" s="390"/>
      <c r="T37" s="390"/>
      <c r="U37" s="390"/>
      <c r="V37" s="390"/>
      <c r="W37" s="390"/>
      <c r="X37" s="390"/>
      <c r="Y37" s="390"/>
    </row>
    <row r="38" spans="1:25" ht="14.65" thickBot="1">
      <c r="A38" s="390"/>
      <c r="B38" s="487" t="s">
        <v>344</v>
      </c>
      <c r="C38" s="487"/>
      <c r="D38" s="487"/>
      <c r="E38" s="487"/>
      <c r="F38" s="355" t="s">
        <v>345</v>
      </c>
      <c r="G38" s="355" t="s">
        <v>345</v>
      </c>
      <c r="H38" s="355" t="s">
        <v>345</v>
      </c>
      <c r="I38" s="355" t="s">
        <v>345</v>
      </c>
      <c r="J38" s="355" t="s">
        <v>345</v>
      </c>
      <c r="K38" s="355" t="s">
        <v>345</v>
      </c>
      <c r="L38" s="353"/>
      <c r="M38" s="393"/>
      <c r="N38" s="393"/>
      <c r="O38" s="390"/>
      <c r="P38" s="390"/>
      <c r="Q38" s="390"/>
      <c r="R38" s="390"/>
      <c r="S38" s="390"/>
      <c r="T38" s="390"/>
      <c r="U38" s="390"/>
      <c r="V38" s="390"/>
      <c r="W38" s="390"/>
      <c r="X38" s="390"/>
      <c r="Y38" s="390"/>
    </row>
    <row r="39" spans="1:25" ht="14.65" thickBot="1">
      <c r="A39" s="390"/>
      <c r="B39" s="180"/>
      <c r="C39" s="180"/>
      <c r="D39" s="180"/>
      <c r="E39" s="174"/>
      <c r="F39" s="110" t="s">
        <v>255</v>
      </c>
      <c r="G39" s="110" t="s">
        <v>256</v>
      </c>
      <c r="H39" s="110" t="s">
        <v>257</v>
      </c>
      <c r="I39" s="110" t="s">
        <v>258</v>
      </c>
      <c r="J39" s="110" t="s">
        <v>259</v>
      </c>
      <c r="K39" s="110" t="s">
        <v>260</v>
      </c>
      <c r="L39" s="176" t="s">
        <v>261</v>
      </c>
      <c r="M39" s="177" t="s">
        <v>321</v>
      </c>
      <c r="N39" s="393"/>
      <c r="O39" s="390"/>
      <c r="P39" s="390"/>
      <c r="Q39" s="390"/>
      <c r="R39" s="390"/>
      <c r="S39" s="390"/>
      <c r="T39" s="390"/>
      <c r="U39" s="390"/>
      <c r="V39" s="390"/>
      <c r="W39" s="390"/>
      <c r="X39" s="390"/>
      <c r="Y39" s="390"/>
    </row>
    <row r="40" spans="1:25" ht="14.25" customHeight="1">
      <c r="A40" s="390"/>
      <c r="B40" s="502" t="s">
        <v>346</v>
      </c>
      <c r="C40" s="502"/>
      <c r="D40" s="502"/>
      <c r="E40" s="396" t="s">
        <v>347</v>
      </c>
      <c r="F40" s="397">
        <v>790</v>
      </c>
      <c r="G40" s="397">
        <v>1900</v>
      </c>
      <c r="H40" s="398">
        <v>5754</v>
      </c>
      <c r="I40" s="398">
        <v>1367</v>
      </c>
      <c r="J40" s="398">
        <v>150</v>
      </c>
      <c r="K40" s="155">
        <v>20</v>
      </c>
      <c r="L40" s="181">
        <v>9981</v>
      </c>
      <c r="M40" s="182">
        <v>7363</v>
      </c>
      <c r="N40" s="393"/>
      <c r="O40" s="390"/>
      <c r="P40" s="390"/>
      <c r="Q40" s="390"/>
      <c r="R40" s="390"/>
      <c r="S40" s="390"/>
      <c r="T40" s="390"/>
      <c r="U40" s="390"/>
      <c r="V40" s="390"/>
      <c r="W40" s="390"/>
      <c r="X40" s="390"/>
      <c r="Y40" s="390"/>
    </row>
    <row r="41" spans="1:25" ht="14.25" customHeight="1">
      <c r="A41" s="390"/>
      <c r="B41" s="499"/>
      <c r="C41" s="499"/>
      <c r="D41" s="499"/>
      <c r="E41" s="396" t="s">
        <v>348</v>
      </c>
      <c r="F41" s="397">
        <v>731</v>
      </c>
      <c r="G41" s="397">
        <v>1804</v>
      </c>
      <c r="H41" s="398">
        <v>5261</v>
      </c>
      <c r="I41" s="398">
        <v>1304</v>
      </c>
      <c r="J41" s="398">
        <v>130</v>
      </c>
      <c r="K41" s="155">
        <v>16</v>
      </c>
      <c r="L41" s="181">
        <v>9246</v>
      </c>
      <c r="M41" s="182">
        <v>6850</v>
      </c>
      <c r="N41" s="393"/>
      <c r="O41" s="390"/>
      <c r="P41" s="390"/>
      <c r="Q41" s="390"/>
      <c r="R41" s="390"/>
      <c r="S41" s="390"/>
      <c r="T41" s="390"/>
      <c r="U41" s="390"/>
      <c r="V41" s="390"/>
      <c r="W41" s="390"/>
      <c r="X41" s="390"/>
      <c r="Y41" s="390"/>
    </row>
    <row r="42" spans="1:25" ht="14.25" customHeight="1">
      <c r="A42" s="390"/>
      <c r="B42" s="499"/>
      <c r="C42" s="499"/>
      <c r="D42" s="499"/>
      <c r="E42" s="396" t="s">
        <v>349</v>
      </c>
      <c r="F42" s="397">
        <v>59</v>
      </c>
      <c r="G42" s="397">
        <v>96</v>
      </c>
      <c r="H42" s="398">
        <v>493</v>
      </c>
      <c r="I42" s="398">
        <v>63</v>
      </c>
      <c r="J42" s="398">
        <v>20</v>
      </c>
      <c r="K42" s="155">
        <v>4</v>
      </c>
      <c r="L42" s="181">
        <v>735</v>
      </c>
      <c r="M42" s="182">
        <v>513</v>
      </c>
      <c r="N42" s="393"/>
      <c r="O42" s="390"/>
      <c r="P42" s="390"/>
      <c r="Q42" s="390"/>
      <c r="R42" s="390"/>
      <c r="S42" s="390"/>
      <c r="T42" s="390"/>
      <c r="U42" s="390"/>
      <c r="V42" s="390"/>
      <c r="W42" s="390"/>
      <c r="X42" s="390"/>
      <c r="Y42" s="390"/>
    </row>
    <row r="43" spans="1:25" ht="14.25" customHeight="1">
      <c r="A43" s="390"/>
      <c r="B43" s="499"/>
      <c r="C43" s="499"/>
      <c r="D43" s="499"/>
      <c r="E43" s="396" t="s">
        <v>350</v>
      </c>
      <c r="F43" s="397">
        <v>0</v>
      </c>
      <c r="G43" s="399">
        <v>0</v>
      </c>
      <c r="H43" s="398">
        <v>0</v>
      </c>
      <c r="I43" s="398">
        <v>0</v>
      </c>
      <c r="J43" s="398">
        <v>0</v>
      </c>
      <c r="K43" s="155">
        <v>0</v>
      </c>
      <c r="L43" s="181">
        <v>0</v>
      </c>
      <c r="M43" s="182">
        <v>0</v>
      </c>
      <c r="N43" s="393"/>
      <c r="O43" s="390"/>
      <c r="P43" s="390"/>
      <c r="Q43" s="390"/>
      <c r="R43" s="390"/>
      <c r="S43" s="390"/>
      <c r="T43" s="390"/>
      <c r="U43" s="390"/>
      <c r="V43" s="390"/>
      <c r="W43" s="390"/>
      <c r="X43" s="390"/>
      <c r="Y43" s="390"/>
    </row>
    <row r="44" spans="1:25" ht="14.25" customHeight="1">
      <c r="A44" s="390"/>
      <c r="B44" s="500"/>
      <c r="C44" s="500"/>
      <c r="D44" s="500"/>
      <c r="E44" s="396" t="s">
        <v>351</v>
      </c>
      <c r="F44" s="397">
        <v>0</v>
      </c>
      <c r="G44" s="399">
        <v>0</v>
      </c>
      <c r="H44" s="398">
        <v>0</v>
      </c>
      <c r="I44" s="398">
        <v>0</v>
      </c>
      <c r="J44" s="398">
        <v>0</v>
      </c>
      <c r="K44" s="155">
        <v>0</v>
      </c>
      <c r="L44" s="181">
        <v>0</v>
      </c>
      <c r="M44" s="182">
        <v>0</v>
      </c>
      <c r="N44" s="393"/>
      <c r="O44" s="390"/>
      <c r="P44" s="390"/>
      <c r="Q44" s="390"/>
      <c r="R44" s="390"/>
      <c r="S44" s="390"/>
      <c r="T44" s="390"/>
      <c r="U44" s="390"/>
      <c r="V44" s="390"/>
      <c r="W44" s="390"/>
      <c r="X44" s="390"/>
      <c r="Y44" s="390"/>
    </row>
    <row r="45" spans="1:25" ht="14.25" customHeight="1">
      <c r="A45" s="390"/>
      <c r="B45" s="502" t="s">
        <v>352</v>
      </c>
      <c r="C45" s="502"/>
      <c r="D45" s="502"/>
      <c r="E45" s="396" t="s">
        <v>347</v>
      </c>
      <c r="F45" s="397">
        <v>74</v>
      </c>
      <c r="G45" s="399">
        <v>1900</v>
      </c>
      <c r="H45" s="398">
        <v>5754</v>
      </c>
      <c r="I45" s="398">
        <v>1367</v>
      </c>
      <c r="J45" s="398">
        <v>150</v>
      </c>
      <c r="K45" s="155">
        <v>20</v>
      </c>
      <c r="L45" s="181">
        <v>9265</v>
      </c>
      <c r="M45" s="182">
        <v>6639</v>
      </c>
      <c r="N45" s="393"/>
      <c r="O45" s="390"/>
      <c r="P45" s="390"/>
      <c r="Q45" s="390"/>
      <c r="R45" s="390"/>
      <c r="S45" s="390"/>
      <c r="T45" s="390"/>
      <c r="U45" s="390"/>
      <c r="V45" s="390"/>
      <c r="W45" s="390"/>
      <c r="X45" s="390"/>
      <c r="Y45" s="390"/>
    </row>
    <row r="46" spans="1:25" ht="14.25" customHeight="1">
      <c r="A46" s="390"/>
      <c r="B46" s="499"/>
      <c r="C46" s="499"/>
      <c r="D46" s="499"/>
      <c r="E46" s="396" t="s">
        <v>348</v>
      </c>
      <c r="F46" s="397">
        <v>45</v>
      </c>
      <c r="G46" s="399">
        <v>1804</v>
      </c>
      <c r="H46" s="398">
        <v>5261</v>
      </c>
      <c r="I46" s="398">
        <v>1304</v>
      </c>
      <c r="J46" s="398">
        <v>130</v>
      </c>
      <c r="K46" s="155">
        <v>16</v>
      </c>
      <c r="L46" s="181">
        <v>8560</v>
      </c>
      <c r="M46" s="182">
        <v>6157</v>
      </c>
      <c r="N46" s="393"/>
      <c r="O46" s="390"/>
      <c r="P46" s="390"/>
      <c r="Q46" s="390"/>
      <c r="R46" s="390"/>
      <c r="S46" s="390"/>
      <c r="T46" s="390"/>
      <c r="U46" s="390"/>
      <c r="V46" s="390"/>
      <c r="W46" s="390"/>
      <c r="X46" s="390"/>
      <c r="Y46" s="390"/>
    </row>
    <row r="47" spans="1:25" ht="14.25" customHeight="1">
      <c r="A47" s="390"/>
      <c r="B47" s="499"/>
      <c r="C47" s="499"/>
      <c r="D47" s="499"/>
      <c r="E47" s="396" t="s">
        <v>349</v>
      </c>
      <c r="F47" s="397">
        <v>29</v>
      </c>
      <c r="G47" s="399">
        <v>96</v>
      </c>
      <c r="H47" s="398">
        <v>493</v>
      </c>
      <c r="I47" s="398">
        <v>63</v>
      </c>
      <c r="J47" s="398">
        <v>20</v>
      </c>
      <c r="K47" s="155">
        <v>4</v>
      </c>
      <c r="L47" s="181">
        <v>705</v>
      </c>
      <c r="M47" s="182">
        <v>482</v>
      </c>
      <c r="N47" s="393"/>
      <c r="O47" s="390"/>
      <c r="P47" s="390"/>
      <c r="Q47" s="390"/>
      <c r="R47" s="390"/>
      <c r="S47" s="390"/>
      <c r="T47" s="390"/>
      <c r="U47" s="390"/>
      <c r="V47" s="390"/>
      <c r="W47" s="390"/>
      <c r="X47" s="390"/>
      <c r="Y47" s="390"/>
    </row>
    <row r="48" spans="1:25" ht="14.25" customHeight="1">
      <c r="A48" s="390"/>
      <c r="B48" s="499"/>
      <c r="C48" s="499"/>
      <c r="D48" s="499"/>
      <c r="E48" s="396" t="s">
        <v>350</v>
      </c>
      <c r="F48" s="397">
        <v>0</v>
      </c>
      <c r="G48" s="399">
        <v>0</v>
      </c>
      <c r="H48" s="398">
        <v>0</v>
      </c>
      <c r="I48" s="398">
        <v>0</v>
      </c>
      <c r="J48" s="398">
        <v>0</v>
      </c>
      <c r="K48" s="155">
        <v>0</v>
      </c>
      <c r="L48" s="181">
        <v>0</v>
      </c>
      <c r="M48" s="182">
        <v>0</v>
      </c>
      <c r="N48" s="393"/>
      <c r="O48" s="390"/>
      <c r="P48" s="390"/>
      <c r="Q48" s="390"/>
      <c r="R48" s="390"/>
      <c r="S48" s="390"/>
      <c r="T48" s="390"/>
      <c r="U48" s="390"/>
      <c r="V48" s="390"/>
      <c r="W48" s="390"/>
      <c r="X48" s="390"/>
      <c r="Y48" s="390"/>
    </row>
    <row r="49" spans="1:25" ht="14.25" customHeight="1">
      <c r="A49" s="390"/>
      <c r="B49" s="500"/>
      <c r="C49" s="500"/>
      <c r="D49" s="500"/>
      <c r="E49" s="396" t="s">
        <v>351</v>
      </c>
      <c r="F49" s="397">
        <v>0</v>
      </c>
      <c r="G49" s="399">
        <v>0</v>
      </c>
      <c r="H49" s="398">
        <v>0</v>
      </c>
      <c r="I49" s="398">
        <v>0</v>
      </c>
      <c r="J49" s="398">
        <v>0</v>
      </c>
      <c r="K49" s="155">
        <v>0</v>
      </c>
      <c r="L49" s="181">
        <v>0</v>
      </c>
      <c r="M49" s="182">
        <v>0</v>
      </c>
      <c r="N49" s="393"/>
      <c r="O49" s="390"/>
      <c r="P49" s="390"/>
      <c r="Q49" s="390"/>
      <c r="R49" s="390"/>
      <c r="S49" s="390"/>
      <c r="T49" s="390"/>
      <c r="U49" s="390"/>
      <c r="V49" s="390"/>
      <c r="W49" s="390"/>
      <c r="X49" s="390"/>
      <c r="Y49" s="390"/>
    </row>
    <row r="50" spans="1:25" ht="14.25" customHeight="1">
      <c r="A50" s="390"/>
      <c r="B50" s="502" t="s">
        <v>353</v>
      </c>
      <c r="C50" s="502"/>
      <c r="D50" s="502"/>
      <c r="E50" s="396" t="s">
        <v>347</v>
      </c>
      <c r="F50" s="397">
        <v>716</v>
      </c>
      <c r="G50" s="399">
        <v>0</v>
      </c>
      <c r="H50" s="398">
        <v>0</v>
      </c>
      <c r="I50" s="398">
        <v>0</v>
      </c>
      <c r="J50" s="398">
        <v>0</v>
      </c>
      <c r="K50" s="155">
        <v>0</v>
      </c>
      <c r="L50" s="181">
        <v>716</v>
      </c>
      <c r="M50" s="182">
        <v>724</v>
      </c>
      <c r="N50" s="393"/>
      <c r="O50" s="390"/>
      <c r="P50" s="390"/>
      <c r="Q50" s="390"/>
      <c r="R50" s="390"/>
      <c r="S50" s="390"/>
      <c r="T50" s="390"/>
      <c r="U50" s="390"/>
      <c r="V50" s="390"/>
      <c r="W50" s="390"/>
      <c r="X50" s="390"/>
      <c r="Y50" s="390"/>
    </row>
    <row r="51" spans="1:25" ht="14.25" customHeight="1">
      <c r="A51" s="390"/>
      <c r="B51" s="499"/>
      <c r="C51" s="499"/>
      <c r="D51" s="499"/>
      <c r="E51" s="396" t="s">
        <v>348</v>
      </c>
      <c r="F51" s="397">
        <v>686</v>
      </c>
      <c r="G51" s="399">
        <v>0</v>
      </c>
      <c r="H51" s="398">
        <v>0</v>
      </c>
      <c r="I51" s="398">
        <v>0</v>
      </c>
      <c r="J51" s="398">
        <v>0</v>
      </c>
      <c r="K51" s="155">
        <v>0</v>
      </c>
      <c r="L51" s="181">
        <v>686</v>
      </c>
      <c r="M51" s="182">
        <v>693</v>
      </c>
      <c r="N51" s="393"/>
      <c r="O51" s="390"/>
      <c r="P51" s="390"/>
      <c r="Q51" s="390"/>
      <c r="R51" s="390"/>
      <c r="S51" s="390"/>
      <c r="T51" s="390"/>
      <c r="U51" s="390"/>
      <c r="V51" s="390"/>
      <c r="W51" s="390"/>
      <c r="X51" s="390"/>
      <c r="Y51" s="390"/>
    </row>
    <row r="52" spans="1:25" ht="14.25" customHeight="1">
      <c r="A52" s="390"/>
      <c r="B52" s="499"/>
      <c r="C52" s="499"/>
      <c r="D52" s="499"/>
      <c r="E52" s="396" t="s">
        <v>349</v>
      </c>
      <c r="F52" s="397">
        <v>30</v>
      </c>
      <c r="G52" s="399">
        <v>0</v>
      </c>
      <c r="H52" s="398">
        <v>0</v>
      </c>
      <c r="I52" s="398">
        <v>0</v>
      </c>
      <c r="J52" s="398">
        <v>0</v>
      </c>
      <c r="K52" s="155">
        <v>0</v>
      </c>
      <c r="L52" s="181">
        <v>30</v>
      </c>
      <c r="M52" s="182">
        <v>31</v>
      </c>
      <c r="N52" s="393"/>
      <c r="O52" s="390"/>
      <c r="P52" s="390"/>
      <c r="Q52" s="390"/>
      <c r="R52" s="390"/>
      <c r="S52" s="390"/>
      <c r="T52" s="390"/>
      <c r="U52" s="390"/>
      <c r="V52" s="390"/>
      <c r="W52" s="390"/>
      <c r="X52" s="390"/>
      <c r="Y52" s="390"/>
    </row>
    <row r="53" spans="1:25" ht="14.25" customHeight="1">
      <c r="A53" s="390"/>
      <c r="B53" s="499"/>
      <c r="C53" s="499"/>
      <c r="D53" s="499"/>
      <c r="E53" s="396" t="s">
        <v>350</v>
      </c>
      <c r="F53" s="397">
        <v>0</v>
      </c>
      <c r="G53" s="399">
        <v>0</v>
      </c>
      <c r="H53" s="398">
        <v>0</v>
      </c>
      <c r="I53" s="398">
        <v>0</v>
      </c>
      <c r="J53" s="398">
        <v>0</v>
      </c>
      <c r="K53" s="155">
        <v>0</v>
      </c>
      <c r="L53" s="181">
        <v>0</v>
      </c>
      <c r="M53" s="182">
        <v>0</v>
      </c>
      <c r="N53" s="393"/>
      <c r="O53" s="390"/>
      <c r="P53" s="390"/>
      <c r="Q53" s="390"/>
      <c r="R53" s="390"/>
      <c r="S53" s="390"/>
      <c r="T53" s="390"/>
      <c r="U53" s="390"/>
      <c r="V53" s="390"/>
      <c r="W53" s="390"/>
      <c r="X53" s="390"/>
      <c r="Y53" s="390"/>
    </row>
    <row r="54" spans="1:25" ht="14.25" customHeight="1">
      <c r="A54" s="390"/>
      <c r="B54" s="500"/>
      <c r="C54" s="500"/>
      <c r="D54" s="500"/>
      <c r="E54" s="396" t="s">
        <v>351</v>
      </c>
      <c r="F54" s="397">
        <v>0</v>
      </c>
      <c r="G54" s="399">
        <v>0</v>
      </c>
      <c r="H54" s="398">
        <v>0</v>
      </c>
      <c r="I54" s="398">
        <v>0</v>
      </c>
      <c r="J54" s="398">
        <v>0</v>
      </c>
      <c r="K54" s="155">
        <v>0</v>
      </c>
      <c r="L54" s="181">
        <v>0</v>
      </c>
      <c r="M54" s="182">
        <v>0</v>
      </c>
      <c r="N54" s="393"/>
      <c r="O54" s="390"/>
      <c r="P54" s="390"/>
      <c r="Q54" s="390"/>
      <c r="R54" s="390"/>
      <c r="S54" s="390"/>
      <c r="T54" s="390"/>
      <c r="U54" s="390"/>
      <c r="V54" s="390"/>
      <c r="W54" s="390"/>
      <c r="X54" s="390"/>
      <c r="Y54" s="390"/>
    </row>
    <row r="55" spans="1:25" ht="14.25" customHeight="1">
      <c r="A55" s="390"/>
      <c r="B55" s="502" t="s">
        <v>354</v>
      </c>
      <c r="C55" s="502"/>
      <c r="D55" s="502"/>
      <c r="E55" s="396" t="s">
        <v>347</v>
      </c>
      <c r="F55" s="397">
        <v>0</v>
      </c>
      <c r="G55" s="399">
        <v>0</v>
      </c>
      <c r="H55" s="398">
        <v>0</v>
      </c>
      <c r="I55" s="398">
        <v>0</v>
      </c>
      <c r="J55" s="398">
        <v>0</v>
      </c>
      <c r="K55" s="155">
        <v>0</v>
      </c>
      <c r="L55" s="181">
        <v>0</v>
      </c>
      <c r="M55" s="182">
        <v>0</v>
      </c>
      <c r="N55" s="393"/>
      <c r="O55" s="390"/>
      <c r="P55" s="390"/>
      <c r="Q55" s="390"/>
      <c r="R55" s="390"/>
      <c r="S55" s="390"/>
      <c r="T55" s="390"/>
      <c r="U55" s="390"/>
      <c r="V55" s="390"/>
      <c r="W55" s="390"/>
      <c r="X55" s="390"/>
      <c r="Y55" s="390"/>
    </row>
    <row r="56" spans="1:25" ht="14.25" customHeight="1">
      <c r="A56" s="390"/>
      <c r="B56" s="499"/>
      <c r="C56" s="499"/>
      <c r="D56" s="499"/>
      <c r="E56" s="396" t="s">
        <v>348</v>
      </c>
      <c r="F56" s="397">
        <v>0</v>
      </c>
      <c r="G56" s="399">
        <v>0</v>
      </c>
      <c r="H56" s="398">
        <v>0</v>
      </c>
      <c r="I56" s="398">
        <v>0</v>
      </c>
      <c r="J56" s="398">
        <v>0</v>
      </c>
      <c r="K56" s="155">
        <v>0</v>
      </c>
      <c r="L56" s="181">
        <v>0</v>
      </c>
      <c r="M56" s="182">
        <v>0</v>
      </c>
      <c r="N56" s="393"/>
      <c r="O56" s="390"/>
      <c r="P56" s="390"/>
      <c r="Q56" s="390"/>
      <c r="R56" s="390"/>
      <c r="S56" s="390"/>
      <c r="T56" s="390"/>
      <c r="U56" s="390"/>
      <c r="V56" s="390"/>
      <c r="W56" s="390"/>
      <c r="X56" s="390"/>
      <c r="Y56" s="390"/>
    </row>
    <row r="57" spans="1:25" ht="14.25" customHeight="1">
      <c r="A57" s="390"/>
      <c r="B57" s="499"/>
      <c r="C57" s="499"/>
      <c r="D57" s="499"/>
      <c r="E57" s="396" t="s">
        <v>349</v>
      </c>
      <c r="F57" s="397">
        <v>0</v>
      </c>
      <c r="G57" s="399">
        <v>0</v>
      </c>
      <c r="H57" s="398">
        <v>0</v>
      </c>
      <c r="I57" s="398">
        <v>0</v>
      </c>
      <c r="J57" s="398">
        <v>0</v>
      </c>
      <c r="K57" s="155">
        <v>0</v>
      </c>
      <c r="L57" s="181">
        <v>0</v>
      </c>
      <c r="M57" s="182">
        <v>0</v>
      </c>
      <c r="N57" s="393"/>
      <c r="O57" s="390"/>
      <c r="P57" s="390"/>
      <c r="Q57" s="390"/>
      <c r="R57" s="390"/>
      <c r="S57" s="390"/>
      <c r="T57" s="390"/>
      <c r="U57" s="390"/>
      <c r="V57" s="390"/>
      <c r="W57" s="390"/>
      <c r="X57" s="390"/>
      <c r="Y57" s="390"/>
    </row>
    <row r="58" spans="1:25" ht="14.25" customHeight="1">
      <c r="A58" s="390"/>
      <c r="B58" s="499"/>
      <c r="C58" s="499"/>
      <c r="D58" s="499"/>
      <c r="E58" s="396" t="s">
        <v>350</v>
      </c>
      <c r="F58" s="397">
        <v>0</v>
      </c>
      <c r="G58" s="399">
        <v>0</v>
      </c>
      <c r="H58" s="398">
        <v>0</v>
      </c>
      <c r="I58" s="398">
        <v>0</v>
      </c>
      <c r="J58" s="398">
        <v>0</v>
      </c>
      <c r="K58" s="155">
        <v>0</v>
      </c>
      <c r="L58" s="181">
        <v>0</v>
      </c>
      <c r="M58" s="182">
        <v>0</v>
      </c>
      <c r="N58" s="393"/>
      <c r="O58" s="390"/>
      <c r="P58" s="390"/>
      <c r="Q58" s="390"/>
      <c r="R58" s="390"/>
      <c r="S58" s="390"/>
      <c r="T58" s="390"/>
      <c r="U58" s="390"/>
      <c r="V58" s="390"/>
      <c r="W58" s="390"/>
      <c r="X58" s="390"/>
      <c r="Y58" s="390"/>
    </row>
    <row r="59" spans="1:25" ht="14.25" customHeight="1">
      <c r="A59" s="390"/>
      <c r="B59" s="500"/>
      <c r="C59" s="500"/>
      <c r="D59" s="500"/>
      <c r="E59" s="396" t="s">
        <v>351</v>
      </c>
      <c r="F59" s="397">
        <v>0</v>
      </c>
      <c r="G59" s="399">
        <v>0</v>
      </c>
      <c r="H59" s="398">
        <v>0</v>
      </c>
      <c r="I59" s="398">
        <v>0</v>
      </c>
      <c r="J59" s="398">
        <v>0</v>
      </c>
      <c r="K59" s="155">
        <v>0</v>
      </c>
      <c r="L59" s="181">
        <v>0</v>
      </c>
      <c r="M59" s="182">
        <v>0</v>
      </c>
      <c r="N59" s="393"/>
      <c r="O59" s="390"/>
      <c r="P59" s="390"/>
      <c r="Q59" s="390"/>
      <c r="R59" s="390"/>
      <c r="S59" s="390"/>
      <c r="T59" s="390"/>
      <c r="U59" s="390"/>
      <c r="V59" s="390"/>
      <c r="W59" s="390"/>
      <c r="X59" s="390"/>
      <c r="Y59" s="390"/>
    </row>
    <row r="60" spans="1:25" ht="14.25" customHeight="1">
      <c r="A60" s="390"/>
      <c r="B60" s="502" t="s">
        <v>355</v>
      </c>
      <c r="C60" s="502"/>
      <c r="D60" s="502"/>
      <c r="E60" s="396" t="s">
        <v>347</v>
      </c>
      <c r="F60" s="397">
        <v>790</v>
      </c>
      <c r="G60" s="399">
        <v>1900</v>
      </c>
      <c r="H60" s="398">
        <v>5754</v>
      </c>
      <c r="I60" s="398">
        <v>1367</v>
      </c>
      <c r="J60" s="398">
        <v>150</v>
      </c>
      <c r="K60" s="155">
        <v>20</v>
      </c>
      <c r="L60" s="181">
        <v>9981</v>
      </c>
      <c r="M60" s="182">
        <v>6918</v>
      </c>
      <c r="N60" s="393"/>
      <c r="O60" s="390"/>
      <c r="P60" s="390"/>
      <c r="Q60" s="390"/>
      <c r="R60" s="390"/>
      <c r="S60" s="390"/>
      <c r="T60" s="390"/>
      <c r="U60" s="390"/>
      <c r="V60" s="390"/>
      <c r="W60" s="390"/>
      <c r="X60" s="390"/>
      <c r="Y60" s="390"/>
    </row>
    <row r="61" spans="1:25" ht="14.25" customHeight="1">
      <c r="A61" s="390"/>
      <c r="B61" s="499"/>
      <c r="C61" s="499"/>
      <c r="D61" s="499"/>
      <c r="E61" s="396" t="s">
        <v>348</v>
      </c>
      <c r="F61" s="397">
        <v>731</v>
      </c>
      <c r="G61" s="399">
        <v>1804</v>
      </c>
      <c r="H61" s="398">
        <v>5261</v>
      </c>
      <c r="I61" s="398">
        <v>1304</v>
      </c>
      <c r="J61" s="398">
        <v>130</v>
      </c>
      <c r="K61" s="155">
        <v>16</v>
      </c>
      <c r="L61" s="181">
        <v>9246</v>
      </c>
      <c r="M61" s="182">
        <v>6439</v>
      </c>
      <c r="N61" s="393"/>
      <c r="O61" s="390"/>
      <c r="P61" s="390"/>
      <c r="Q61" s="390"/>
      <c r="R61" s="390"/>
      <c r="S61" s="390"/>
      <c r="T61" s="390"/>
      <c r="U61" s="390"/>
      <c r="V61" s="390"/>
      <c r="W61" s="390"/>
      <c r="X61" s="390"/>
      <c r="Y61" s="390"/>
    </row>
    <row r="62" spans="1:25" ht="14.25" customHeight="1">
      <c r="A62" s="390"/>
      <c r="B62" s="499"/>
      <c r="C62" s="499"/>
      <c r="D62" s="499"/>
      <c r="E62" s="396" t="s">
        <v>349</v>
      </c>
      <c r="F62" s="397">
        <v>59</v>
      </c>
      <c r="G62" s="399">
        <v>96</v>
      </c>
      <c r="H62" s="398">
        <v>493</v>
      </c>
      <c r="I62" s="398">
        <v>63</v>
      </c>
      <c r="J62" s="398">
        <v>20</v>
      </c>
      <c r="K62" s="155">
        <v>4</v>
      </c>
      <c r="L62" s="181">
        <v>735</v>
      </c>
      <c r="M62" s="182">
        <v>479</v>
      </c>
      <c r="N62" s="393"/>
      <c r="O62" s="390"/>
      <c r="P62" s="390"/>
      <c r="Q62" s="390"/>
      <c r="R62" s="390"/>
      <c r="S62" s="390"/>
      <c r="T62" s="390"/>
      <c r="U62" s="390"/>
      <c r="V62" s="390"/>
      <c r="W62" s="390"/>
      <c r="X62" s="390"/>
      <c r="Y62" s="390"/>
    </row>
    <row r="63" spans="1:25" ht="14.25" customHeight="1">
      <c r="A63" s="390"/>
      <c r="B63" s="499"/>
      <c r="C63" s="499"/>
      <c r="D63" s="499"/>
      <c r="E63" s="396" t="s">
        <v>350</v>
      </c>
      <c r="F63" s="397">
        <v>0</v>
      </c>
      <c r="G63" s="399">
        <v>0</v>
      </c>
      <c r="H63" s="398">
        <v>0</v>
      </c>
      <c r="I63" s="398">
        <v>0</v>
      </c>
      <c r="J63" s="398">
        <v>0</v>
      </c>
      <c r="K63" s="155">
        <v>0</v>
      </c>
      <c r="L63" s="181">
        <v>0</v>
      </c>
      <c r="M63" s="182">
        <v>0</v>
      </c>
      <c r="N63" s="393"/>
      <c r="O63" s="390"/>
      <c r="P63" s="390"/>
      <c r="Q63" s="390"/>
      <c r="R63" s="390"/>
      <c r="S63" s="390"/>
      <c r="T63" s="390"/>
      <c r="U63" s="390"/>
      <c r="V63" s="390"/>
      <c r="W63" s="390"/>
      <c r="X63" s="390"/>
      <c r="Y63" s="390"/>
    </row>
    <row r="64" spans="1:25" ht="14.25" customHeight="1">
      <c r="A64" s="390"/>
      <c r="B64" s="500"/>
      <c r="C64" s="500"/>
      <c r="D64" s="500"/>
      <c r="E64" s="396" t="s">
        <v>351</v>
      </c>
      <c r="F64" s="397">
        <v>0</v>
      </c>
      <c r="G64" s="399">
        <v>0</v>
      </c>
      <c r="H64" s="398">
        <v>0</v>
      </c>
      <c r="I64" s="398">
        <v>0</v>
      </c>
      <c r="J64" s="398">
        <v>0</v>
      </c>
      <c r="K64" s="155">
        <v>0</v>
      </c>
      <c r="L64" s="181">
        <v>0</v>
      </c>
      <c r="M64" s="182">
        <v>0</v>
      </c>
      <c r="N64" s="393"/>
      <c r="O64" s="390"/>
      <c r="P64" s="390"/>
      <c r="Q64" s="390"/>
      <c r="R64" s="390"/>
      <c r="S64" s="390"/>
      <c r="T64" s="390"/>
      <c r="U64" s="390"/>
      <c r="V64" s="390"/>
      <c r="W64" s="390"/>
      <c r="X64" s="390"/>
      <c r="Y64" s="390"/>
    </row>
    <row r="65" spans="1:25" ht="14.25" customHeight="1">
      <c r="A65" s="390"/>
      <c r="B65" s="502" t="s">
        <v>356</v>
      </c>
      <c r="C65" s="502"/>
      <c r="D65" s="502"/>
      <c r="E65" s="396" t="s">
        <v>347</v>
      </c>
      <c r="F65" s="397">
        <v>0</v>
      </c>
      <c r="G65" s="399">
        <v>0</v>
      </c>
      <c r="H65" s="400">
        <v>0</v>
      </c>
      <c r="I65" s="400">
        <v>0</v>
      </c>
      <c r="J65" s="400">
        <v>0</v>
      </c>
      <c r="K65" s="157">
        <v>0</v>
      </c>
      <c r="L65" s="183">
        <v>0</v>
      </c>
      <c r="M65" s="184">
        <v>0</v>
      </c>
      <c r="N65" s="393"/>
      <c r="O65" s="390"/>
      <c r="P65" s="390"/>
      <c r="Q65" s="390"/>
      <c r="R65" s="390"/>
      <c r="S65" s="390"/>
      <c r="T65" s="390"/>
      <c r="U65" s="390"/>
      <c r="V65" s="390"/>
      <c r="W65" s="390"/>
      <c r="X65" s="390"/>
      <c r="Y65" s="390"/>
    </row>
    <row r="66" spans="1:25" ht="14.25" customHeight="1">
      <c r="A66" s="390"/>
      <c r="B66" s="499"/>
      <c r="C66" s="499"/>
      <c r="D66" s="499"/>
      <c r="E66" s="396" t="s">
        <v>348</v>
      </c>
      <c r="F66" s="397">
        <v>0</v>
      </c>
      <c r="G66" s="399">
        <v>0</v>
      </c>
      <c r="H66" s="398">
        <v>0</v>
      </c>
      <c r="I66" s="398">
        <v>0</v>
      </c>
      <c r="J66" s="398">
        <v>0</v>
      </c>
      <c r="K66" s="155">
        <v>0</v>
      </c>
      <c r="L66" s="181">
        <v>0</v>
      </c>
      <c r="M66" s="182">
        <v>0</v>
      </c>
      <c r="N66" s="393"/>
      <c r="O66" s="390"/>
      <c r="P66" s="390"/>
      <c r="Q66" s="390"/>
      <c r="R66" s="390"/>
      <c r="S66" s="390"/>
      <c r="T66" s="390"/>
      <c r="U66" s="390"/>
      <c r="V66" s="390"/>
      <c r="W66" s="390"/>
      <c r="X66" s="390"/>
      <c r="Y66" s="390"/>
    </row>
    <row r="67" spans="1:25" ht="14.25" customHeight="1">
      <c r="A67" s="390"/>
      <c r="B67" s="499"/>
      <c r="C67" s="499"/>
      <c r="D67" s="499"/>
      <c r="E67" s="396" t="s">
        <v>349</v>
      </c>
      <c r="F67" s="397">
        <v>0</v>
      </c>
      <c r="G67" s="399">
        <v>0</v>
      </c>
      <c r="H67" s="398">
        <v>0</v>
      </c>
      <c r="I67" s="398">
        <v>0</v>
      </c>
      <c r="J67" s="398">
        <v>0</v>
      </c>
      <c r="K67" s="155">
        <v>0</v>
      </c>
      <c r="L67" s="181">
        <v>0</v>
      </c>
      <c r="M67" s="182">
        <v>0</v>
      </c>
      <c r="N67" s="393"/>
      <c r="O67" s="390"/>
      <c r="P67" s="390"/>
      <c r="Q67" s="390"/>
      <c r="R67" s="390"/>
      <c r="S67" s="390"/>
      <c r="T67" s="390"/>
      <c r="U67" s="390"/>
      <c r="V67" s="390"/>
      <c r="W67" s="390"/>
      <c r="X67" s="390"/>
      <c r="Y67" s="390"/>
    </row>
    <row r="68" spans="1:25" ht="14.25" customHeight="1">
      <c r="A68" s="390"/>
      <c r="B68" s="499"/>
      <c r="C68" s="499"/>
      <c r="D68" s="499"/>
      <c r="E68" s="396" t="s">
        <v>350</v>
      </c>
      <c r="F68" s="397">
        <v>0</v>
      </c>
      <c r="G68" s="399">
        <v>0</v>
      </c>
      <c r="H68" s="398">
        <v>0</v>
      </c>
      <c r="I68" s="398">
        <v>0</v>
      </c>
      <c r="J68" s="398">
        <v>0</v>
      </c>
      <c r="K68" s="155">
        <v>0</v>
      </c>
      <c r="L68" s="181">
        <v>0</v>
      </c>
      <c r="M68" s="182">
        <v>0</v>
      </c>
      <c r="N68" s="393"/>
      <c r="O68" s="390"/>
      <c r="P68" s="390"/>
      <c r="Q68" s="390"/>
      <c r="R68" s="390"/>
      <c r="S68" s="390"/>
      <c r="T68" s="390"/>
      <c r="U68" s="390"/>
      <c r="V68" s="390"/>
      <c r="W68" s="390"/>
      <c r="X68" s="390"/>
      <c r="Y68" s="390"/>
    </row>
    <row r="69" spans="1:25" ht="14.25" customHeight="1" thickBot="1">
      <c r="A69" s="390"/>
      <c r="B69" s="500"/>
      <c r="C69" s="500"/>
      <c r="D69" s="500"/>
      <c r="E69" s="401" t="s">
        <v>351</v>
      </c>
      <c r="F69" s="402">
        <v>0</v>
      </c>
      <c r="G69" s="399">
        <v>0</v>
      </c>
      <c r="H69" s="403">
        <v>0</v>
      </c>
      <c r="I69" s="403">
        <v>0</v>
      </c>
      <c r="J69" s="403">
        <v>0</v>
      </c>
      <c r="K69" s="158">
        <v>0</v>
      </c>
      <c r="L69" s="185">
        <v>0</v>
      </c>
      <c r="M69" s="186">
        <v>0</v>
      </c>
      <c r="N69" s="393"/>
      <c r="O69" s="390"/>
      <c r="P69" s="390"/>
      <c r="Q69" s="390"/>
      <c r="R69" s="390"/>
      <c r="S69" s="390"/>
      <c r="T69" s="390"/>
      <c r="U69" s="390"/>
      <c r="V69" s="390"/>
      <c r="W69" s="390"/>
      <c r="X69" s="390"/>
      <c r="Y69" s="390"/>
    </row>
    <row r="70" spans="1:25" ht="14.25" customHeight="1" thickBot="1">
      <c r="A70" s="390"/>
      <c r="B70" s="173"/>
      <c r="C70" s="173"/>
      <c r="D70" s="173"/>
      <c r="E70" s="401"/>
      <c r="F70" s="110" t="s">
        <v>255</v>
      </c>
      <c r="G70" s="110" t="s">
        <v>256</v>
      </c>
      <c r="H70" s="110" t="s">
        <v>257</v>
      </c>
      <c r="I70" s="110" t="s">
        <v>258</v>
      </c>
      <c r="J70" s="110" t="s">
        <v>259</v>
      </c>
      <c r="K70" s="110" t="s">
        <v>260</v>
      </c>
      <c r="L70" s="110" t="s">
        <v>261</v>
      </c>
      <c r="M70" s="393"/>
      <c r="N70" s="393"/>
      <c r="O70" s="390"/>
      <c r="P70" s="390"/>
      <c r="Q70" s="390"/>
      <c r="R70" s="390"/>
      <c r="S70" s="390"/>
      <c r="T70" s="390"/>
      <c r="U70" s="390"/>
      <c r="V70" s="390"/>
      <c r="W70" s="390"/>
      <c r="X70" s="390"/>
      <c r="Y70" s="390"/>
    </row>
    <row r="71" spans="1:25" ht="75.599999999999994" customHeight="1">
      <c r="A71" s="390"/>
      <c r="B71" s="495" t="s">
        <v>357</v>
      </c>
      <c r="C71" s="495"/>
      <c r="D71" s="495"/>
      <c r="E71" s="495"/>
      <c r="F71" s="404" t="s">
        <v>358</v>
      </c>
      <c r="G71" s="404" t="s">
        <v>359</v>
      </c>
      <c r="H71" s="404" t="s">
        <v>358</v>
      </c>
      <c r="I71" s="404" t="s">
        <v>358</v>
      </c>
      <c r="J71" s="404" t="s">
        <v>358</v>
      </c>
      <c r="K71" s="404" t="s">
        <v>358</v>
      </c>
      <c r="L71" s="405"/>
      <c r="M71" s="393"/>
      <c r="N71" s="393"/>
      <c r="O71" s="390"/>
      <c r="P71" s="390"/>
      <c r="Q71" s="390"/>
      <c r="R71" s="390"/>
      <c r="S71" s="390"/>
      <c r="T71" s="390"/>
      <c r="U71" s="390"/>
      <c r="V71" s="390"/>
      <c r="W71" s="390"/>
      <c r="X71" s="390"/>
      <c r="Y71" s="390"/>
    </row>
    <row r="72" spans="1:25" ht="92.85" customHeight="1">
      <c r="A72" s="390"/>
      <c r="B72" s="495" t="s">
        <v>360</v>
      </c>
      <c r="C72" s="495"/>
      <c r="D72" s="495"/>
      <c r="E72" s="495"/>
      <c r="F72" s="404" t="s">
        <v>361</v>
      </c>
      <c r="G72" s="404" t="s">
        <v>362</v>
      </c>
      <c r="H72" s="404" t="s">
        <v>363</v>
      </c>
      <c r="I72" s="404" t="s">
        <v>363</v>
      </c>
      <c r="J72" s="404" t="s">
        <v>363</v>
      </c>
      <c r="K72" s="404" t="s">
        <v>363</v>
      </c>
      <c r="L72" s="405"/>
      <c r="M72" s="393"/>
      <c r="N72" s="393"/>
      <c r="O72" s="390"/>
      <c r="P72" s="390"/>
      <c r="Q72" s="390"/>
      <c r="R72" s="390"/>
      <c r="S72" s="390"/>
      <c r="T72" s="390"/>
      <c r="U72" s="390"/>
      <c r="V72" s="390"/>
      <c r="W72" s="390"/>
      <c r="X72" s="390"/>
      <c r="Y72" s="390"/>
    </row>
    <row r="73" spans="1:25" ht="48" customHeight="1">
      <c r="A73" s="390"/>
      <c r="B73" s="495" t="s">
        <v>364</v>
      </c>
      <c r="C73" s="495"/>
      <c r="D73" s="495"/>
      <c r="E73" s="495"/>
      <c r="F73" s="404" t="s">
        <v>365</v>
      </c>
      <c r="G73" s="404" t="s">
        <v>366</v>
      </c>
      <c r="H73" s="404" t="s">
        <v>322</v>
      </c>
      <c r="I73" s="404" t="s">
        <v>322</v>
      </c>
      <c r="J73" s="404" t="s">
        <v>322</v>
      </c>
      <c r="K73" s="404" t="s">
        <v>322</v>
      </c>
      <c r="L73" s="405"/>
      <c r="M73" s="393"/>
      <c r="N73" s="393"/>
      <c r="O73" s="390"/>
      <c r="P73" s="390"/>
      <c r="Q73" s="390"/>
      <c r="R73" s="390"/>
      <c r="S73" s="390"/>
      <c r="T73" s="390"/>
      <c r="U73" s="390"/>
      <c r="V73" s="390"/>
      <c r="W73" s="390"/>
      <c r="X73" s="390"/>
      <c r="Y73" s="390"/>
    </row>
    <row r="74" spans="1:25" ht="63" customHeight="1">
      <c r="A74" s="390"/>
      <c r="B74" s="495" t="s">
        <v>367</v>
      </c>
      <c r="C74" s="495"/>
      <c r="D74" s="495"/>
      <c r="E74" s="495"/>
      <c r="F74" s="404" t="s">
        <v>368</v>
      </c>
      <c r="G74" s="404" t="s">
        <v>369</v>
      </c>
      <c r="H74" s="404" t="s">
        <v>370</v>
      </c>
      <c r="I74" s="404" t="s">
        <v>371</v>
      </c>
      <c r="J74" s="404" t="s">
        <v>371</v>
      </c>
      <c r="K74" s="404" t="s">
        <v>372</v>
      </c>
      <c r="L74" s="405"/>
      <c r="M74" s="393"/>
      <c r="N74" s="393"/>
      <c r="O74" s="390"/>
      <c r="P74" s="390"/>
      <c r="Q74" s="390"/>
      <c r="R74" s="390"/>
      <c r="S74" s="390"/>
      <c r="T74" s="390"/>
      <c r="U74" s="390"/>
      <c r="V74" s="390"/>
      <c r="W74" s="390"/>
      <c r="X74" s="390"/>
      <c r="Y74" s="390"/>
    </row>
    <row r="75" spans="1:25" ht="14.25" customHeight="1">
      <c r="A75" s="390"/>
      <c r="B75" s="495" t="s">
        <v>373</v>
      </c>
      <c r="C75" s="495"/>
      <c r="D75" s="495"/>
      <c r="E75" s="495"/>
      <c r="F75" s="406">
        <v>0.01</v>
      </c>
      <c r="G75" s="407">
        <v>0</v>
      </c>
      <c r="H75" s="408">
        <v>0</v>
      </c>
      <c r="I75" s="408">
        <v>0</v>
      </c>
      <c r="J75" s="408">
        <v>0</v>
      </c>
      <c r="K75" s="156">
        <v>0</v>
      </c>
      <c r="L75" s="156">
        <f>6/L40</f>
        <v>6.0114217012323412E-4</v>
      </c>
      <c r="M75" s="393"/>
      <c r="N75" s="393"/>
      <c r="O75" s="390"/>
      <c r="P75" s="390"/>
      <c r="Q75" s="390"/>
      <c r="R75" s="390"/>
      <c r="S75" s="390"/>
      <c r="T75" s="390"/>
      <c r="U75" s="390"/>
      <c r="V75" s="390"/>
      <c r="W75" s="390"/>
      <c r="X75" s="390"/>
      <c r="Y75" s="390"/>
    </row>
    <row r="76" spans="1:25" ht="77.099999999999994" customHeight="1">
      <c r="A76" s="390"/>
      <c r="B76" s="500" t="s">
        <v>374</v>
      </c>
      <c r="C76" s="500"/>
      <c r="D76" s="500"/>
      <c r="E76" s="500"/>
      <c r="F76" s="409">
        <v>0</v>
      </c>
      <c r="G76" s="398">
        <v>6</v>
      </c>
      <c r="H76" s="398">
        <v>0</v>
      </c>
      <c r="I76" s="398">
        <v>0</v>
      </c>
      <c r="J76" s="398">
        <v>0</v>
      </c>
      <c r="K76" s="155">
        <v>0</v>
      </c>
      <c r="L76" s="155">
        <v>6</v>
      </c>
      <c r="M76" s="393"/>
      <c r="N76" s="393"/>
      <c r="O76" s="390"/>
      <c r="P76" s="390"/>
      <c r="Q76" s="390"/>
      <c r="R76" s="390"/>
      <c r="S76" s="390"/>
      <c r="T76" s="390"/>
      <c r="U76" s="390"/>
      <c r="V76" s="390"/>
      <c r="W76" s="390"/>
      <c r="X76" s="390"/>
      <c r="Y76" s="390"/>
    </row>
    <row r="77" spans="1:25" ht="76.349999999999994" customHeight="1">
      <c r="A77" s="390"/>
      <c r="B77" s="495" t="s">
        <v>375</v>
      </c>
      <c r="C77" s="495"/>
      <c r="D77" s="495"/>
      <c r="E77" s="495"/>
      <c r="F77" s="385" t="s">
        <v>322</v>
      </c>
      <c r="G77" s="385" t="s">
        <v>376</v>
      </c>
      <c r="H77" s="385" t="s">
        <v>322</v>
      </c>
      <c r="I77" s="385" t="s">
        <v>322</v>
      </c>
      <c r="J77" s="385" t="s">
        <v>322</v>
      </c>
      <c r="K77" s="385" t="s">
        <v>322</v>
      </c>
      <c r="L77" s="410"/>
      <c r="M77" s="393"/>
      <c r="N77" s="393"/>
      <c r="O77" s="390"/>
      <c r="P77" s="390"/>
      <c r="Q77" s="390"/>
      <c r="R77" s="390"/>
      <c r="S77" s="390"/>
      <c r="T77" s="390"/>
      <c r="U77" s="390"/>
      <c r="V77" s="390"/>
      <c r="W77" s="390"/>
      <c r="X77" s="390"/>
      <c r="Y77" s="390"/>
    </row>
    <row r="78" spans="1:25" ht="74.099999999999994" customHeight="1">
      <c r="A78" s="390"/>
      <c r="B78" s="495" t="s">
        <v>377</v>
      </c>
      <c r="C78" s="495"/>
      <c r="D78" s="495"/>
      <c r="E78" s="495"/>
      <c r="F78" s="385" t="s">
        <v>322</v>
      </c>
      <c r="G78" s="385" t="s">
        <v>378</v>
      </c>
      <c r="H78" s="385" t="s">
        <v>322</v>
      </c>
      <c r="I78" s="385" t="s">
        <v>322</v>
      </c>
      <c r="J78" s="385" t="s">
        <v>322</v>
      </c>
      <c r="K78" s="385" t="s">
        <v>322</v>
      </c>
      <c r="L78" s="410"/>
      <c r="M78" s="393"/>
      <c r="N78" s="393"/>
      <c r="O78" s="390"/>
      <c r="P78" s="390"/>
      <c r="Q78" s="390"/>
      <c r="R78" s="390"/>
      <c r="S78" s="390"/>
      <c r="T78" s="390"/>
      <c r="U78" s="390"/>
      <c r="V78" s="390"/>
      <c r="W78" s="390"/>
      <c r="X78" s="390"/>
      <c r="Y78" s="390"/>
    </row>
    <row r="79" spans="1:25" ht="88.35" customHeight="1">
      <c r="A79" s="390"/>
      <c r="B79" s="495" t="s">
        <v>379</v>
      </c>
      <c r="C79" s="495"/>
      <c r="D79" s="495"/>
      <c r="E79" s="495"/>
      <c r="F79" s="385" t="s">
        <v>322</v>
      </c>
      <c r="G79" s="385" t="s">
        <v>380</v>
      </c>
      <c r="H79" s="385" t="s">
        <v>322</v>
      </c>
      <c r="I79" s="385" t="s">
        <v>322</v>
      </c>
      <c r="J79" s="385" t="s">
        <v>322</v>
      </c>
      <c r="K79" s="385" t="s">
        <v>322</v>
      </c>
      <c r="L79" s="410"/>
      <c r="M79" s="393"/>
      <c r="N79" s="393"/>
      <c r="O79" s="390"/>
      <c r="P79" s="390"/>
      <c r="Q79" s="390"/>
      <c r="R79" s="390"/>
      <c r="S79" s="390"/>
      <c r="T79" s="390"/>
      <c r="U79" s="390"/>
      <c r="V79" s="390"/>
      <c r="W79" s="390"/>
      <c r="X79" s="390"/>
      <c r="Y79" s="390"/>
    </row>
    <row r="80" spans="1:25" ht="104.1" customHeight="1">
      <c r="A80" s="390"/>
      <c r="B80" s="495" t="s">
        <v>381</v>
      </c>
      <c r="C80" s="495"/>
      <c r="D80" s="495"/>
      <c r="E80" s="495"/>
      <c r="F80" s="385" t="s">
        <v>322</v>
      </c>
      <c r="G80" s="385" t="s">
        <v>382</v>
      </c>
      <c r="H80" s="385" t="s">
        <v>322</v>
      </c>
      <c r="I80" s="385" t="s">
        <v>322</v>
      </c>
      <c r="J80" s="385" t="s">
        <v>322</v>
      </c>
      <c r="K80" s="385" t="s">
        <v>322</v>
      </c>
      <c r="L80" s="410"/>
      <c r="M80" s="393"/>
      <c r="N80" s="393"/>
      <c r="O80" s="390"/>
      <c r="P80" s="390"/>
      <c r="Q80" s="390"/>
      <c r="R80" s="390"/>
      <c r="S80" s="390"/>
      <c r="T80" s="390"/>
      <c r="U80" s="390"/>
      <c r="V80" s="390"/>
      <c r="W80" s="390"/>
      <c r="X80" s="390"/>
      <c r="Y80" s="390"/>
    </row>
    <row r="81" spans="1:25" ht="51" customHeight="1">
      <c r="A81" s="390"/>
      <c r="B81" s="495" t="s">
        <v>383</v>
      </c>
      <c r="C81" s="495"/>
      <c r="D81" s="495"/>
      <c r="E81" s="495"/>
      <c r="F81" s="385" t="s">
        <v>322</v>
      </c>
      <c r="G81" s="385" t="s">
        <v>384</v>
      </c>
      <c r="H81" s="385" t="s">
        <v>322</v>
      </c>
      <c r="I81" s="385" t="s">
        <v>322</v>
      </c>
      <c r="J81" s="385" t="s">
        <v>322</v>
      </c>
      <c r="K81" s="385" t="s">
        <v>322</v>
      </c>
      <c r="L81" s="410"/>
      <c r="M81" s="393"/>
      <c r="N81" s="393"/>
      <c r="O81" s="390"/>
      <c r="P81" s="390"/>
      <c r="Q81" s="390"/>
      <c r="R81" s="390"/>
      <c r="S81" s="390"/>
      <c r="T81" s="390"/>
      <c r="U81" s="390"/>
      <c r="V81" s="390"/>
      <c r="W81" s="390"/>
      <c r="X81" s="390"/>
      <c r="Y81" s="390"/>
    </row>
    <row r="82" spans="1:25" ht="14.1" customHeight="1">
      <c r="A82" s="390"/>
      <c r="B82" s="411"/>
      <c r="C82" s="390"/>
      <c r="D82" s="390"/>
      <c r="E82" s="411"/>
      <c r="F82" s="393"/>
      <c r="G82" s="393"/>
      <c r="H82" s="393"/>
      <c r="I82" s="393"/>
      <c r="J82" s="393"/>
      <c r="K82" s="393"/>
      <c r="L82" s="393"/>
      <c r="M82" s="393"/>
      <c r="N82" s="393"/>
      <c r="O82" s="390"/>
      <c r="P82" s="390"/>
      <c r="Q82" s="390"/>
      <c r="R82" s="390"/>
      <c r="S82" s="390"/>
      <c r="T82" s="390"/>
      <c r="U82" s="390"/>
      <c r="V82" s="390"/>
      <c r="W82" s="390"/>
      <c r="X82" s="390"/>
      <c r="Y82" s="390"/>
    </row>
    <row r="83" spans="1:25" ht="14.1" customHeight="1" thickBot="1">
      <c r="A83" s="390"/>
      <c r="B83" s="496" t="s">
        <v>60</v>
      </c>
      <c r="C83" s="497"/>
      <c r="D83" s="497"/>
      <c r="E83" s="112"/>
      <c r="F83" s="112"/>
      <c r="G83" s="112"/>
      <c r="H83" s="112"/>
      <c r="I83" s="112"/>
      <c r="J83" s="112"/>
      <c r="K83" s="112"/>
      <c r="L83" s="393"/>
      <c r="M83" s="393"/>
      <c r="N83" s="393"/>
      <c r="O83" s="390"/>
      <c r="P83" s="390"/>
      <c r="Q83" s="390"/>
      <c r="R83" s="390"/>
      <c r="S83" s="390"/>
      <c r="T83" s="390"/>
      <c r="U83" s="390"/>
      <c r="V83" s="390"/>
      <c r="W83" s="390"/>
      <c r="X83" s="390"/>
      <c r="Y83" s="390"/>
    </row>
    <row r="84" spans="1:25" ht="14.1" customHeight="1" thickBot="1">
      <c r="A84" s="390"/>
      <c r="B84" s="484" t="s">
        <v>385</v>
      </c>
      <c r="C84" s="484"/>
      <c r="D84" s="484"/>
      <c r="E84" s="110" t="s">
        <v>255</v>
      </c>
      <c r="F84" s="110" t="s">
        <v>256</v>
      </c>
      <c r="G84" s="110" t="s">
        <v>257</v>
      </c>
      <c r="H84" s="110" t="s">
        <v>258</v>
      </c>
      <c r="I84" s="110" t="s">
        <v>259</v>
      </c>
      <c r="J84" s="110" t="s">
        <v>260</v>
      </c>
      <c r="K84" s="110" t="s">
        <v>261</v>
      </c>
      <c r="L84" s="393"/>
      <c r="M84" s="393"/>
      <c r="N84" s="393"/>
      <c r="O84" s="390"/>
      <c r="P84" s="390"/>
      <c r="Q84" s="390"/>
      <c r="R84" s="390"/>
      <c r="S84" s="390"/>
      <c r="T84" s="390"/>
      <c r="U84" s="390"/>
      <c r="V84" s="390"/>
      <c r="W84" s="390"/>
      <c r="X84" s="390"/>
      <c r="Y84" s="390"/>
    </row>
    <row r="85" spans="1:25" ht="29.85" customHeight="1">
      <c r="A85" s="390"/>
      <c r="B85" s="498" t="s">
        <v>386</v>
      </c>
      <c r="C85" s="501" t="s">
        <v>387</v>
      </c>
      <c r="D85" s="501"/>
      <c r="E85" s="486" t="s">
        <v>388</v>
      </c>
      <c r="F85" s="486"/>
      <c r="G85" s="486"/>
      <c r="H85" s="486"/>
      <c r="I85" s="486"/>
      <c r="J85" s="486"/>
      <c r="K85" s="486"/>
      <c r="L85" s="393"/>
      <c r="M85" s="393"/>
      <c r="N85" s="393"/>
      <c r="O85" s="390"/>
      <c r="P85" s="390"/>
      <c r="Q85" s="390"/>
      <c r="R85" s="390"/>
      <c r="S85" s="390"/>
      <c r="T85" s="390"/>
      <c r="U85" s="390"/>
      <c r="V85" s="390"/>
      <c r="W85" s="390"/>
      <c r="X85" s="390"/>
      <c r="Y85" s="390"/>
    </row>
    <row r="86" spans="1:25" ht="14.25">
      <c r="A86" s="390"/>
      <c r="B86" s="499"/>
      <c r="C86" s="495" t="s">
        <v>389</v>
      </c>
      <c r="D86" s="495"/>
      <c r="E86" s="488" t="s">
        <v>390</v>
      </c>
      <c r="F86" s="488"/>
      <c r="G86" s="488"/>
      <c r="H86" s="488"/>
      <c r="I86" s="488"/>
      <c r="J86" s="488"/>
      <c r="K86" s="488"/>
      <c r="L86" s="393"/>
      <c r="M86" s="393"/>
      <c r="N86" s="393"/>
      <c r="O86" s="390"/>
      <c r="P86" s="390"/>
      <c r="Q86" s="390"/>
      <c r="R86" s="390"/>
      <c r="S86" s="390"/>
      <c r="T86" s="390"/>
      <c r="U86" s="390"/>
      <c r="V86" s="390"/>
      <c r="W86" s="390"/>
      <c r="X86" s="390"/>
      <c r="Y86" s="390"/>
    </row>
    <row r="87" spans="1:25" ht="29.85" customHeight="1">
      <c r="A87" s="390"/>
      <c r="B87" s="499"/>
      <c r="C87" s="495" t="s">
        <v>391</v>
      </c>
      <c r="D87" s="495"/>
      <c r="E87" s="488" t="s">
        <v>392</v>
      </c>
      <c r="F87" s="488"/>
      <c r="G87" s="488"/>
      <c r="H87" s="488"/>
      <c r="I87" s="488"/>
      <c r="J87" s="488"/>
      <c r="K87" s="488"/>
      <c r="L87" s="393"/>
      <c r="M87" s="393"/>
      <c r="N87" s="393"/>
      <c r="O87" s="390"/>
      <c r="P87" s="390"/>
      <c r="Q87" s="390"/>
      <c r="R87" s="390"/>
      <c r="S87" s="390"/>
      <c r="T87" s="390"/>
      <c r="U87" s="390"/>
      <c r="V87" s="390"/>
      <c r="W87" s="390"/>
      <c r="X87" s="390"/>
      <c r="Y87" s="390"/>
    </row>
    <row r="88" spans="1:25" ht="29.85" customHeight="1">
      <c r="A88" s="390"/>
      <c r="B88" s="500"/>
      <c r="C88" s="495" t="s">
        <v>393</v>
      </c>
      <c r="D88" s="495"/>
      <c r="E88" s="488" t="s">
        <v>394</v>
      </c>
      <c r="F88" s="488"/>
      <c r="G88" s="488"/>
      <c r="H88" s="488"/>
      <c r="I88" s="488"/>
      <c r="J88" s="488"/>
      <c r="K88" s="488"/>
      <c r="L88" s="393"/>
      <c r="M88" s="393"/>
      <c r="N88" s="393"/>
      <c r="O88" s="390"/>
      <c r="P88" s="390"/>
      <c r="Q88" s="390"/>
      <c r="R88" s="390"/>
      <c r="S88" s="390"/>
      <c r="T88" s="390"/>
      <c r="U88" s="390"/>
      <c r="V88" s="390"/>
      <c r="W88" s="390"/>
      <c r="X88" s="390"/>
      <c r="Y88" s="390"/>
    </row>
    <row r="89" spans="1:25" ht="14.1" customHeight="1">
      <c r="A89" s="390"/>
      <c r="B89" s="390"/>
      <c r="C89" s="390"/>
      <c r="D89" s="390"/>
      <c r="E89" s="94"/>
      <c r="F89" s="94"/>
      <c r="G89" s="94"/>
      <c r="H89" s="94"/>
      <c r="I89" s="94"/>
      <c r="J89" s="94"/>
      <c r="K89" s="393"/>
      <c r="L89" s="393"/>
      <c r="M89" s="393"/>
      <c r="N89" s="393"/>
      <c r="O89" s="390"/>
      <c r="P89" s="390"/>
      <c r="Q89" s="390"/>
      <c r="R89" s="390"/>
      <c r="S89" s="390"/>
      <c r="T89" s="390"/>
      <c r="U89" s="390"/>
      <c r="V89" s="390"/>
      <c r="W89" s="390"/>
      <c r="X89" s="390"/>
      <c r="Y89" s="390"/>
    </row>
    <row r="90" spans="1:25" ht="18.399999999999999" thickBot="1">
      <c r="A90" s="390"/>
      <c r="B90" s="496" t="s">
        <v>60</v>
      </c>
      <c r="C90" s="497"/>
      <c r="D90" s="497"/>
      <c r="E90" s="112"/>
      <c r="F90" s="112"/>
      <c r="G90" s="112"/>
      <c r="H90" s="112"/>
      <c r="I90" s="112"/>
      <c r="J90" s="112"/>
      <c r="K90" s="112"/>
      <c r="L90" s="393"/>
      <c r="M90" s="393"/>
      <c r="N90" s="393"/>
      <c r="O90" s="390"/>
      <c r="P90" s="390"/>
      <c r="Q90" s="390"/>
      <c r="R90" s="390"/>
      <c r="S90" s="390"/>
      <c r="T90" s="390"/>
      <c r="U90" s="390"/>
      <c r="V90" s="390"/>
      <c r="W90" s="390"/>
      <c r="X90" s="390"/>
      <c r="Y90" s="390"/>
    </row>
    <row r="91" spans="1:25" ht="14.25" customHeight="1" thickBot="1">
      <c r="A91" s="390"/>
      <c r="B91" s="484" t="s">
        <v>59</v>
      </c>
      <c r="C91" s="484"/>
      <c r="D91" s="484"/>
      <c r="E91" s="110" t="s">
        <v>255</v>
      </c>
      <c r="F91" s="110" t="s">
        <v>256</v>
      </c>
      <c r="G91" s="110" t="s">
        <v>257</v>
      </c>
      <c r="H91" s="110" t="s">
        <v>258</v>
      </c>
      <c r="I91" s="110" t="s">
        <v>259</v>
      </c>
      <c r="J91" s="110" t="s">
        <v>260</v>
      </c>
      <c r="K91" s="110" t="s">
        <v>261</v>
      </c>
      <c r="L91" s="393"/>
      <c r="M91" s="393"/>
      <c r="N91" s="393"/>
      <c r="O91" s="390"/>
      <c r="P91" s="390"/>
      <c r="Q91" s="390"/>
      <c r="R91" s="390"/>
      <c r="S91" s="390"/>
      <c r="T91" s="390"/>
      <c r="U91" s="390"/>
      <c r="V91" s="390"/>
      <c r="W91" s="390"/>
      <c r="X91" s="390"/>
      <c r="Y91" s="390"/>
    </row>
    <row r="92" spans="1:25" ht="58.5" customHeight="1">
      <c r="A92" s="390"/>
      <c r="B92" s="509" t="s">
        <v>395</v>
      </c>
      <c r="C92" s="509"/>
      <c r="D92" s="509"/>
      <c r="E92" s="486" t="s">
        <v>396</v>
      </c>
      <c r="F92" s="486"/>
      <c r="G92" s="486"/>
      <c r="H92" s="486"/>
      <c r="I92" s="486"/>
      <c r="J92" s="486"/>
      <c r="K92" s="486"/>
      <c r="L92" s="393"/>
      <c r="M92" s="393"/>
      <c r="N92" s="393"/>
      <c r="O92" s="390"/>
      <c r="P92" s="390"/>
      <c r="Q92" s="390"/>
      <c r="R92" s="390"/>
      <c r="S92" s="390"/>
      <c r="T92" s="390"/>
      <c r="U92" s="390"/>
      <c r="V92" s="390"/>
      <c r="W92" s="390"/>
      <c r="X92" s="390"/>
      <c r="Y92" s="390"/>
    </row>
    <row r="93" spans="1:25" ht="58.5" customHeight="1">
      <c r="A93" s="390"/>
      <c r="B93" s="505" t="s">
        <v>397</v>
      </c>
      <c r="C93" s="505"/>
      <c r="D93" s="505"/>
      <c r="E93" s="488" t="s">
        <v>398</v>
      </c>
      <c r="F93" s="488"/>
      <c r="G93" s="488"/>
      <c r="H93" s="488"/>
      <c r="I93" s="488"/>
      <c r="J93" s="488"/>
      <c r="K93" s="488"/>
      <c r="L93" s="393"/>
      <c r="M93" s="393"/>
      <c r="N93" s="393"/>
      <c r="O93" s="390"/>
      <c r="P93" s="390"/>
      <c r="Q93" s="390"/>
      <c r="R93" s="390"/>
      <c r="S93" s="390"/>
      <c r="T93" s="390"/>
      <c r="U93" s="390"/>
      <c r="V93" s="390"/>
      <c r="W93" s="390"/>
      <c r="X93" s="390"/>
      <c r="Y93" s="390"/>
    </row>
    <row r="94" spans="1:25" ht="58.5" customHeight="1">
      <c r="A94" s="390"/>
      <c r="B94" s="505" t="s">
        <v>399</v>
      </c>
      <c r="C94" s="505"/>
      <c r="D94" s="505"/>
      <c r="E94" s="508" t="s">
        <v>400</v>
      </c>
      <c r="F94" s="508"/>
      <c r="G94" s="508"/>
      <c r="H94" s="508"/>
      <c r="I94" s="508"/>
      <c r="J94" s="508"/>
      <c r="K94" s="412"/>
      <c r="L94" s="390"/>
      <c r="M94" s="390"/>
      <c r="N94" s="390"/>
      <c r="O94" s="390"/>
      <c r="P94" s="390"/>
      <c r="Q94" s="390"/>
      <c r="R94" s="390"/>
      <c r="S94" s="390"/>
      <c r="T94" s="390"/>
      <c r="U94" s="390"/>
      <c r="V94" s="390"/>
      <c r="W94" s="390"/>
      <c r="X94" s="390"/>
      <c r="Y94" s="390"/>
    </row>
    <row r="95" spans="1:25" ht="14.1" customHeight="1">
      <c r="A95" s="390"/>
      <c r="B95" s="73"/>
      <c r="C95" s="73"/>
      <c r="D95" s="73"/>
      <c r="E95" s="73"/>
      <c r="F95" s="73"/>
      <c r="G95" s="73"/>
      <c r="H95" s="73"/>
      <c r="I95" s="73"/>
      <c r="J95" s="73"/>
      <c r="K95" s="393"/>
      <c r="L95" s="390"/>
      <c r="M95" s="390"/>
      <c r="N95" s="390"/>
      <c r="O95" s="390"/>
      <c r="P95" s="390"/>
      <c r="Q95" s="390"/>
      <c r="R95" s="390"/>
      <c r="S95" s="390"/>
      <c r="T95" s="390"/>
      <c r="U95" s="390"/>
      <c r="V95" s="390"/>
      <c r="W95" s="390"/>
      <c r="X95" s="390"/>
      <c r="Y95" s="390"/>
    </row>
    <row r="96" spans="1:25" ht="25.35" customHeight="1">
      <c r="A96" s="390"/>
      <c r="B96" s="510" t="s">
        <v>401</v>
      </c>
      <c r="C96" s="510"/>
      <c r="D96" s="510"/>
      <c r="E96" s="510"/>
      <c r="F96" s="510"/>
      <c r="G96" s="510"/>
      <c r="H96" s="510"/>
      <c r="I96" s="510"/>
      <c r="J96" s="73"/>
      <c r="K96" s="393"/>
      <c r="L96" s="390"/>
      <c r="M96" s="390"/>
      <c r="N96" s="390"/>
      <c r="O96" s="390"/>
      <c r="P96" s="390"/>
      <c r="Q96" s="390"/>
      <c r="R96" s="390"/>
      <c r="S96" s="390"/>
      <c r="T96" s="390"/>
      <c r="U96" s="390"/>
      <c r="V96" s="390"/>
      <c r="W96" s="390"/>
      <c r="X96" s="390"/>
      <c r="Y96" s="390"/>
    </row>
    <row r="97" spans="1:25" ht="59.65" customHeight="1" thickBot="1">
      <c r="A97" s="390"/>
      <c r="B97" s="113"/>
      <c r="C97" s="356" t="s">
        <v>402</v>
      </c>
      <c r="D97" s="356" t="s">
        <v>403</v>
      </c>
      <c r="E97" s="356" t="s">
        <v>404</v>
      </c>
      <c r="F97" s="356" t="s">
        <v>405</v>
      </c>
      <c r="G97" s="356" t="s">
        <v>406</v>
      </c>
      <c r="H97" s="356" t="s">
        <v>407</v>
      </c>
      <c r="I97" s="356" t="s">
        <v>408</v>
      </c>
      <c r="J97" s="73"/>
      <c r="K97" s="393"/>
      <c r="L97" s="390"/>
      <c r="M97" s="390"/>
      <c r="N97" s="390"/>
      <c r="O97" s="390"/>
      <c r="P97" s="390"/>
      <c r="Q97" s="390"/>
      <c r="R97" s="390"/>
      <c r="S97" s="390"/>
      <c r="T97" s="390"/>
      <c r="U97" s="390"/>
      <c r="V97" s="390"/>
      <c r="W97" s="390"/>
      <c r="X97" s="390"/>
      <c r="Y97" s="390"/>
    </row>
    <row r="98" spans="1:25" ht="16.350000000000001" customHeight="1">
      <c r="A98" s="390"/>
      <c r="B98" s="81" t="s">
        <v>409</v>
      </c>
      <c r="C98" s="357"/>
      <c r="D98" s="357"/>
      <c r="E98" s="357" t="s">
        <v>410</v>
      </c>
      <c r="F98" s="358"/>
      <c r="G98" s="357"/>
      <c r="H98" s="357"/>
      <c r="I98" s="357"/>
      <c r="J98" s="73"/>
      <c r="K98" s="393"/>
      <c r="L98" s="390"/>
      <c r="M98" s="390"/>
      <c r="N98" s="390"/>
      <c r="O98" s="390"/>
      <c r="P98" s="390"/>
      <c r="Q98" s="390"/>
      <c r="R98" s="390"/>
      <c r="S98" s="390"/>
      <c r="T98" s="390"/>
      <c r="U98" s="390"/>
      <c r="V98" s="390"/>
      <c r="W98" s="390"/>
      <c r="X98" s="390"/>
      <c r="Y98" s="390"/>
    </row>
    <row r="99" spans="1:25" ht="16.350000000000001" customHeight="1">
      <c r="A99" s="390"/>
      <c r="B99" s="66" t="s">
        <v>411</v>
      </c>
      <c r="C99" s="359" t="s">
        <v>410</v>
      </c>
      <c r="D99" s="360" t="s">
        <v>410</v>
      </c>
      <c r="E99" s="359"/>
      <c r="F99" s="359" t="s">
        <v>410</v>
      </c>
      <c r="G99" s="361" t="s">
        <v>410</v>
      </c>
      <c r="H99" s="361" t="s">
        <v>410</v>
      </c>
      <c r="I99" s="361" t="s">
        <v>410</v>
      </c>
      <c r="J99" s="73"/>
      <c r="K99" s="393"/>
      <c r="L99" s="390"/>
      <c r="M99" s="390"/>
      <c r="N99" s="390"/>
      <c r="O99" s="390"/>
      <c r="P99" s="390"/>
      <c r="Q99" s="390"/>
      <c r="R99" s="390"/>
      <c r="S99" s="390"/>
      <c r="T99" s="390"/>
      <c r="U99" s="390"/>
      <c r="V99" s="390"/>
      <c r="W99" s="390"/>
      <c r="X99" s="390"/>
      <c r="Y99" s="390"/>
    </row>
    <row r="100" spans="1:25" ht="16.350000000000001" customHeight="1">
      <c r="A100" s="390"/>
      <c r="B100" s="66" t="s">
        <v>412</v>
      </c>
      <c r="C100" s="359"/>
      <c r="D100" s="360"/>
      <c r="E100" s="359"/>
      <c r="F100" s="361" t="s">
        <v>410</v>
      </c>
      <c r="G100" s="361" t="s">
        <v>410</v>
      </c>
      <c r="H100" s="361" t="s">
        <v>410</v>
      </c>
      <c r="I100" s="361" t="s">
        <v>410</v>
      </c>
      <c r="J100" s="73"/>
      <c r="K100" s="393"/>
      <c r="L100" s="390"/>
      <c r="M100" s="390"/>
      <c r="N100" s="390"/>
      <c r="O100" s="390"/>
      <c r="P100" s="390"/>
      <c r="Q100" s="390"/>
      <c r="R100" s="390"/>
      <c r="S100" s="390"/>
      <c r="T100" s="390"/>
      <c r="U100" s="390"/>
      <c r="V100" s="390"/>
      <c r="W100" s="390"/>
      <c r="X100" s="390"/>
      <c r="Y100" s="390"/>
    </row>
    <row r="101" spans="1:25" ht="16.350000000000001" customHeight="1">
      <c r="A101" s="390"/>
      <c r="B101" s="66" t="s">
        <v>413</v>
      </c>
      <c r="C101" s="359" t="s">
        <v>410</v>
      </c>
      <c r="D101" s="359" t="s">
        <v>410</v>
      </c>
      <c r="E101" s="361" t="s">
        <v>410</v>
      </c>
      <c r="F101" s="361"/>
      <c r="G101" s="359"/>
      <c r="H101" s="359"/>
      <c r="I101" s="361"/>
      <c r="J101" s="73"/>
      <c r="K101" s="393"/>
      <c r="L101" s="390"/>
      <c r="M101" s="390"/>
      <c r="N101" s="390"/>
      <c r="O101" s="390"/>
      <c r="P101" s="390"/>
      <c r="Q101" s="390"/>
      <c r="R101" s="390"/>
      <c r="S101" s="390"/>
      <c r="T101" s="390"/>
      <c r="U101" s="390"/>
      <c r="V101" s="390"/>
      <c r="W101" s="390"/>
      <c r="X101" s="390"/>
      <c r="Y101" s="390"/>
    </row>
    <row r="102" spans="1:25" ht="16.350000000000001" customHeight="1">
      <c r="A102" s="390"/>
      <c r="B102" s="66" t="s">
        <v>414</v>
      </c>
      <c r="C102" s="362">
        <v>2018</v>
      </c>
      <c r="D102" s="362">
        <v>2018</v>
      </c>
      <c r="E102" s="362">
        <v>2011</v>
      </c>
      <c r="F102" s="363">
        <v>2022</v>
      </c>
      <c r="G102" s="363">
        <v>2022</v>
      </c>
      <c r="H102" s="362">
        <v>2019</v>
      </c>
      <c r="I102" s="362">
        <v>2023</v>
      </c>
      <c r="J102" s="73"/>
      <c r="K102" s="393"/>
      <c r="L102" s="390"/>
      <c r="M102" s="390"/>
      <c r="N102" s="390"/>
      <c r="O102" s="390"/>
      <c r="P102" s="390"/>
      <c r="Q102" s="390"/>
      <c r="R102" s="390"/>
      <c r="S102" s="390"/>
      <c r="T102" s="390"/>
      <c r="U102" s="390"/>
      <c r="V102" s="390"/>
      <c r="W102" s="390"/>
      <c r="X102" s="390"/>
      <c r="Y102" s="390"/>
    </row>
    <row r="103" spans="1:25" ht="101.1" customHeight="1">
      <c r="A103" s="390"/>
      <c r="B103" s="66" t="s">
        <v>415</v>
      </c>
      <c r="C103" s="359" t="s">
        <v>410</v>
      </c>
      <c r="D103" s="360"/>
      <c r="E103" s="359" t="s">
        <v>410</v>
      </c>
      <c r="F103" s="359"/>
      <c r="G103" s="359"/>
      <c r="H103" s="359" t="s">
        <v>416</v>
      </c>
      <c r="I103" s="359"/>
      <c r="J103" s="73"/>
      <c r="K103" s="393"/>
      <c r="L103" s="390"/>
      <c r="M103" s="390"/>
      <c r="N103" s="390"/>
      <c r="O103" s="390"/>
      <c r="P103" s="390"/>
      <c r="Q103" s="390"/>
      <c r="R103" s="390"/>
      <c r="S103" s="390"/>
      <c r="T103" s="390"/>
      <c r="U103" s="390"/>
      <c r="V103" s="390"/>
      <c r="W103" s="390"/>
      <c r="X103" s="390"/>
      <c r="Y103" s="390"/>
    </row>
    <row r="104" spans="1:25" ht="26.25">
      <c r="A104" s="390"/>
      <c r="B104" s="66" t="s">
        <v>417</v>
      </c>
      <c r="C104" s="359" t="s">
        <v>410</v>
      </c>
      <c r="D104" s="360"/>
      <c r="E104" s="359" t="s">
        <v>410</v>
      </c>
      <c r="F104" s="360"/>
      <c r="G104" s="359"/>
      <c r="H104" s="360"/>
      <c r="I104" s="359" t="s">
        <v>416</v>
      </c>
      <c r="J104" s="73"/>
      <c r="K104" s="393"/>
      <c r="L104" s="390"/>
      <c r="M104" s="390"/>
      <c r="N104" s="390"/>
      <c r="O104" s="390"/>
      <c r="P104" s="390"/>
      <c r="Q104" s="390"/>
      <c r="R104" s="390"/>
      <c r="S104" s="390"/>
      <c r="T104" s="390"/>
      <c r="U104" s="390"/>
      <c r="V104" s="390"/>
      <c r="W104" s="390"/>
      <c r="X104" s="390"/>
      <c r="Y104" s="390"/>
    </row>
    <row r="105" spans="1:25" ht="29.1" customHeight="1">
      <c r="A105" s="390"/>
      <c r="B105" s="66" t="s">
        <v>418</v>
      </c>
      <c r="C105" s="359"/>
      <c r="D105" s="359"/>
      <c r="E105" s="359" t="s">
        <v>410</v>
      </c>
      <c r="F105" s="359" t="s">
        <v>416</v>
      </c>
      <c r="G105" s="359"/>
      <c r="H105" s="359" t="s">
        <v>410</v>
      </c>
      <c r="I105" s="359"/>
      <c r="J105" s="73"/>
      <c r="K105" s="393"/>
      <c r="L105" s="390"/>
      <c r="M105" s="390"/>
      <c r="N105" s="390"/>
      <c r="O105" s="390"/>
      <c r="P105" s="390"/>
      <c r="Q105" s="390"/>
      <c r="R105" s="390"/>
      <c r="S105" s="390"/>
      <c r="T105" s="390"/>
      <c r="U105" s="390"/>
      <c r="V105" s="390"/>
      <c r="W105" s="390"/>
      <c r="X105" s="390"/>
      <c r="Y105" s="390"/>
    </row>
    <row r="106" spans="1:25" ht="49.35" customHeight="1">
      <c r="A106" s="390"/>
      <c r="B106" s="67" t="s">
        <v>419</v>
      </c>
      <c r="C106" s="359"/>
      <c r="D106" s="359"/>
      <c r="E106" s="359"/>
      <c r="F106" s="359"/>
      <c r="G106" s="359" t="s">
        <v>416</v>
      </c>
      <c r="H106" s="359" t="s">
        <v>410</v>
      </c>
      <c r="I106" s="359"/>
      <c r="J106" s="73"/>
      <c r="K106" s="393"/>
      <c r="L106" s="390"/>
      <c r="M106" s="390"/>
      <c r="N106" s="390"/>
      <c r="O106" s="390"/>
      <c r="P106" s="390"/>
      <c r="Q106" s="390"/>
      <c r="R106" s="390"/>
      <c r="S106" s="390"/>
      <c r="T106" s="390"/>
      <c r="U106" s="390"/>
      <c r="V106" s="390"/>
      <c r="W106" s="390"/>
      <c r="X106" s="390"/>
      <c r="Y106" s="390"/>
    </row>
    <row r="107" spans="1:25" ht="146.25" customHeight="1">
      <c r="A107" s="390"/>
      <c r="B107" s="68" t="s">
        <v>420</v>
      </c>
      <c r="C107" s="364" t="s">
        <v>421</v>
      </c>
      <c r="D107" s="364" t="s">
        <v>422</v>
      </c>
      <c r="E107" s="364" t="s">
        <v>423</v>
      </c>
      <c r="F107" s="364" t="s">
        <v>424</v>
      </c>
      <c r="G107" s="364" t="s">
        <v>425</v>
      </c>
      <c r="H107" s="364" t="s">
        <v>426</v>
      </c>
      <c r="I107" s="364" t="s">
        <v>427</v>
      </c>
      <c r="J107" s="73"/>
      <c r="K107" s="393"/>
      <c r="L107" s="390"/>
      <c r="M107" s="390"/>
      <c r="N107" s="390"/>
      <c r="O107" s="390"/>
      <c r="P107" s="390"/>
      <c r="Q107" s="390"/>
      <c r="R107" s="390"/>
      <c r="S107" s="390"/>
      <c r="T107" s="390"/>
      <c r="U107" s="390"/>
      <c r="V107" s="390"/>
      <c r="W107" s="390"/>
      <c r="X107" s="390"/>
      <c r="Y107" s="390"/>
    </row>
    <row r="108" spans="1:25" ht="36" customHeight="1">
      <c r="A108" s="390"/>
      <c r="B108" s="68" t="s">
        <v>428</v>
      </c>
      <c r="C108" s="359" t="s">
        <v>429</v>
      </c>
      <c r="D108" s="359" t="s">
        <v>429</v>
      </c>
      <c r="E108" s="359" t="s">
        <v>429</v>
      </c>
      <c r="F108" s="359" t="s">
        <v>430</v>
      </c>
      <c r="G108" s="359" t="s">
        <v>429</v>
      </c>
      <c r="H108" s="359" t="s">
        <v>429</v>
      </c>
      <c r="I108" s="359" t="s">
        <v>429</v>
      </c>
      <c r="J108" s="73"/>
      <c r="K108" s="393"/>
      <c r="L108" s="390"/>
      <c r="M108" s="390"/>
      <c r="N108" s="390"/>
      <c r="O108" s="390"/>
      <c r="P108" s="390"/>
      <c r="Q108" s="390"/>
      <c r="R108" s="390"/>
      <c r="S108" s="390"/>
      <c r="T108" s="390"/>
      <c r="U108" s="390"/>
      <c r="V108" s="390"/>
      <c r="W108" s="390"/>
      <c r="X108" s="390"/>
      <c r="Y108" s="390"/>
    </row>
    <row r="109" spans="1:25" ht="36" customHeight="1">
      <c r="A109" s="390"/>
      <c r="B109" s="68" t="s">
        <v>431</v>
      </c>
      <c r="C109" s="359" t="s">
        <v>306</v>
      </c>
      <c r="D109" s="359" t="s">
        <v>306</v>
      </c>
      <c r="E109" s="359" t="s">
        <v>306</v>
      </c>
      <c r="F109" s="359" t="s">
        <v>306</v>
      </c>
      <c r="G109" s="359" t="s">
        <v>306</v>
      </c>
      <c r="H109" s="359" t="s">
        <v>306</v>
      </c>
      <c r="I109" s="359" t="s">
        <v>306</v>
      </c>
      <c r="J109" s="73"/>
      <c r="K109" s="393"/>
      <c r="L109" s="390"/>
      <c r="M109" s="390"/>
      <c r="N109" s="390"/>
      <c r="O109" s="390"/>
      <c r="P109" s="390"/>
      <c r="Q109" s="390"/>
      <c r="R109" s="390"/>
      <c r="S109" s="390"/>
      <c r="T109" s="390"/>
      <c r="U109" s="390"/>
      <c r="V109" s="390"/>
      <c r="W109" s="390"/>
      <c r="X109" s="390"/>
      <c r="Y109" s="390"/>
    </row>
    <row r="110" spans="1:25" ht="184.5" customHeight="1">
      <c r="A110" s="390"/>
      <c r="B110" s="68" t="s">
        <v>432</v>
      </c>
      <c r="C110" s="364" t="s">
        <v>433</v>
      </c>
      <c r="D110" s="364" t="s">
        <v>434</v>
      </c>
      <c r="E110" s="364" t="s">
        <v>435</v>
      </c>
      <c r="F110" s="364" t="s">
        <v>436</v>
      </c>
      <c r="G110" s="364" t="s">
        <v>437</v>
      </c>
      <c r="H110" s="364" t="s">
        <v>438</v>
      </c>
      <c r="I110" s="364" t="s">
        <v>439</v>
      </c>
      <c r="J110" s="73"/>
      <c r="K110" s="393"/>
      <c r="L110" s="390"/>
      <c r="M110" s="390"/>
      <c r="N110" s="390"/>
      <c r="O110" s="390"/>
      <c r="P110" s="390"/>
      <c r="Q110" s="390"/>
      <c r="R110" s="390"/>
      <c r="S110" s="390"/>
      <c r="T110" s="390"/>
      <c r="U110" s="390"/>
      <c r="V110" s="390"/>
      <c r="W110" s="390"/>
      <c r="X110" s="390"/>
      <c r="Y110" s="390"/>
    </row>
    <row r="111" spans="1:25" ht="36" customHeight="1">
      <c r="A111" s="390"/>
      <c r="B111" s="68" t="s">
        <v>440</v>
      </c>
      <c r="C111" s="364" t="s">
        <v>441</v>
      </c>
      <c r="D111" s="364" t="s">
        <v>441</v>
      </c>
      <c r="E111" s="364"/>
      <c r="F111" s="364"/>
      <c r="G111" s="364"/>
      <c r="H111" s="364"/>
      <c r="I111" s="364"/>
      <c r="J111" s="73"/>
      <c r="K111" s="393"/>
      <c r="L111" s="390"/>
      <c r="M111" s="390"/>
      <c r="N111" s="390"/>
      <c r="O111" s="390"/>
      <c r="P111" s="390"/>
      <c r="Q111" s="390"/>
      <c r="R111" s="390"/>
      <c r="S111" s="390"/>
      <c r="T111" s="390"/>
      <c r="U111" s="390"/>
      <c r="V111" s="390"/>
      <c r="W111" s="390"/>
      <c r="X111" s="390"/>
      <c r="Y111" s="390"/>
    </row>
    <row r="112" spans="1:25" ht="14.25">
      <c r="A112" s="390"/>
      <c r="B112" s="393" t="s">
        <v>442</v>
      </c>
      <c r="C112" s="393"/>
      <c r="D112" s="393"/>
      <c r="E112" s="390"/>
      <c r="F112" s="390"/>
      <c r="G112" s="390"/>
      <c r="H112" s="390"/>
      <c r="I112" s="390"/>
      <c r="J112" s="73"/>
      <c r="K112" s="393"/>
      <c r="L112" s="390"/>
      <c r="M112" s="390"/>
      <c r="N112" s="390"/>
      <c r="O112" s="390"/>
      <c r="P112" s="390"/>
      <c r="Q112" s="390"/>
      <c r="R112" s="390"/>
      <c r="S112" s="390"/>
      <c r="T112" s="390"/>
      <c r="U112" s="390"/>
      <c r="V112" s="390"/>
      <c r="W112" s="390"/>
      <c r="X112" s="390"/>
      <c r="Y112" s="390"/>
    </row>
    <row r="113" spans="1:25" ht="14.25">
      <c r="A113" s="390"/>
      <c r="B113" s="393" t="s">
        <v>443</v>
      </c>
      <c r="C113" s="393"/>
      <c r="D113" s="393"/>
      <c r="E113" s="390"/>
      <c r="F113" s="390"/>
      <c r="G113" s="390"/>
      <c r="H113" s="390"/>
      <c r="I113" s="390"/>
      <c r="J113" s="73"/>
      <c r="K113" s="393"/>
      <c r="L113" s="390"/>
      <c r="M113" s="390"/>
      <c r="N113" s="390"/>
      <c r="O113" s="390"/>
      <c r="P113" s="390"/>
      <c r="Q113" s="390"/>
      <c r="R113" s="390"/>
      <c r="S113" s="390"/>
      <c r="T113" s="390"/>
      <c r="U113" s="390"/>
      <c r="V113" s="390"/>
      <c r="W113" s="390"/>
      <c r="X113" s="390"/>
      <c r="Y113" s="390"/>
    </row>
    <row r="114" spans="1:25" ht="14.25">
      <c r="A114" s="390"/>
      <c r="B114" s="393"/>
      <c r="C114" s="393"/>
      <c r="D114" s="393"/>
      <c r="E114" s="390"/>
      <c r="F114" s="390"/>
      <c r="G114" s="390"/>
      <c r="H114" s="390"/>
      <c r="I114" s="390"/>
      <c r="J114" s="73"/>
      <c r="K114" s="393"/>
      <c r="L114" s="390"/>
      <c r="M114" s="390"/>
      <c r="N114" s="390"/>
      <c r="O114" s="390"/>
      <c r="P114" s="390"/>
      <c r="Q114" s="390"/>
      <c r="R114" s="390"/>
      <c r="S114" s="390"/>
      <c r="T114" s="390"/>
      <c r="U114" s="390"/>
      <c r="V114" s="390"/>
      <c r="W114" s="390"/>
      <c r="X114" s="390"/>
      <c r="Y114" s="390"/>
    </row>
    <row r="115" spans="1:25" ht="20.100000000000001" customHeight="1" thickBot="1">
      <c r="A115" s="390"/>
      <c r="B115" s="109" t="s">
        <v>63</v>
      </c>
      <c r="C115" s="109"/>
      <c r="D115" s="109"/>
      <c r="E115" s="109"/>
      <c r="F115" s="112"/>
      <c r="G115" s="112"/>
      <c r="H115" s="112"/>
      <c r="I115" s="112"/>
      <c r="J115" s="112"/>
      <c r="K115" s="112"/>
      <c r="L115" s="112"/>
      <c r="M115" s="390"/>
      <c r="N115" s="390"/>
      <c r="O115" s="390"/>
      <c r="P115" s="390"/>
      <c r="Q115" s="390"/>
      <c r="R115" s="390"/>
      <c r="S115" s="390"/>
      <c r="T115" s="390"/>
      <c r="U115" s="390"/>
      <c r="V115" s="390"/>
      <c r="W115" s="390"/>
      <c r="X115" s="390"/>
      <c r="Y115" s="390"/>
    </row>
    <row r="116" spans="1:25" ht="19.5" customHeight="1" thickBot="1">
      <c r="A116" s="390"/>
      <c r="B116" s="481" t="s">
        <v>62</v>
      </c>
      <c r="C116" s="481"/>
      <c r="D116" s="481"/>
      <c r="E116" s="481"/>
      <c r="F116" s="110" t="s">
        <v>255</v>
      </c>
      <c r="G116" s="110" t="s">
        <v>256</v>
      </c>
      <c r="H116" s="110" t="s">
        <v>257</v>
      </c>
      <c r="I116" s="110" t="s">
        <v>258</v>
      </c>
      <c r="J116" s="110" t="s">
        <v>259</v>
      </c>
      <c r="K116" s="110" t="s">
        <v>260</v>
      </c>
      <c r="L116" s="110" t="s">
        <v>261</v>
      </c>
      <c r="M116" s="390"/>
      <c r="N116" s="390"/>
      <c r="O116" s="390"/>
      <c r="P116" s="390"/>
      <c r="Q116" s="390"/>
      <c r="R116" s="390"/>
      <c r="S116" s="390"/>
      <c r="T116" s="390"/>
      <c r="U116" s="390"/>
      <c r="V116" s="390"/>
      <c r="W116" s="390"/>
      <c r="X116" s="390"/>
      <c r="Y116" s="390"/>
    </row>
    <row r="117" spans="1:25" ht="48.95" customHeight="1">
      <c r="A117" s="390"/>
      <c r="B117" s="500" t="s">
        <v>444</v>
      </c>
      <c r="C117" s="500"/>
      <c r="D117" s="500"/>
      <c r="E117" s="500"/>
      <c r="F117" s="486" t="s">
        <v>445</v>
      </c>
      <c r="G117" s="486"/>
      <c r="H117" s="486"/>
      <c r="I117" s="486"/>
      <c r="J117" s="486"/>
      <c r="K117" s="486"/>
      <c r="L117" s="486"/>
      <c r="M117" s="390"/>
      <c r="N117" s="390"/>
      <c r="O117" s="390"/>
      <c r="P117" s="390"/>
      <c r="Q117" s="390"/>
      <c r="R117" s="390"/>
      <c r="S117" s="390"/>
      <c r="T117" s="390"/>
      <c r="U117" s="390"/>
      <c r="V117" s="390"/>
      <c r="W117" s="390"/>
      <c r="X117" s="390"/>
      <c r="Y117" s="390"/>
    </row>
    <row r="118" spans="1:25" ht="48.95" customHeight="1">
      <c r="A118" s="390"/>
      <c r="B118" s="495" t="s">
        <v>446</v>
      </c>
      <c r="C118" s="495"/>
      <c r="D118" s="495"/>
      <c r="E118" s="495"/>
      <c r="F118" s="488" t="s">
        <v>445</v>
      </c>
      <c r="G118" s="488"/>
      <c r="H118" s="488"/>
      <c r="I118" s="488"/>
      <c r="J118" s="488"/>
      <c r="K118" s="488"/>
      <c r="L118" s="488"/>
      <c r="M118" s="390"/>
      <c r="N118" s="390"/>
      <c r="O118" s="390"/>
      <c r="P118" s="390"/>
      <c r="Q118" s="390"/>
      <c r="R118" s="390"/>
      <c r="S118" s="390"/>
      <c r="T118" s="390"/>
      <c r="U118" s="390"/>
      <c r="V118" s="390"/>
      <c r="W118" s="390"/>
      <c r="X118" s="390"/>
      <c r="Y118" s="390"/>
    </row>
    <row r="119" spans="1:25" ht="48.95" customHeight="1">
      <c r="A119" s="390"/>
      <c r="B119" s="495" t="s">
        <v>447</v>
      </c>
      <c r="C119" s="495"/>
      <c r="D119" s="495"/>
      <c r="E119" s="495"/>
      <c r="F119" s="488" t="s">
        <v>448</v>
      </c>
      <c r="G119" s="488"/>
      <c r="H119" s="488"/>
      <c r="I119" s="488"/>
      <c r="J119" s="488"/>
      <c r="K119" s="488"/>
      <c r="L119" s="488"/>
      <c r="M119" s="390"/>
      <c r="N119" s="390"/>
      <c r="O119" s="390"/>
      <c r="P119" s="390"/>
      <c r="Q119" s="390"/>
      <c r="R119" s="390"/>
      <c r="S119" s="390"/>
      <c r="T119" s="390"/>
      <c r="U119" s="390"/>
      <c r="V119" s="390"/>
      <c r="W119" s="390"/>
      <c r="X119" s="390"/>
      <c r="Y119" s="390"/>
    </row>
    <row r="120" spans="1:25" ht="48.95" customHeight="1">
      <c r="A120" s="390"/>
      <c r="B120" s="495" t="s">
        <v>449</v>
      </c>
      <c r="C120" s="495"/>
      <c r="D120" s="495"/>
      <c r="E120" s="495"/>
      <c r="F120" s="488" t="s">
        <v>450</v>
      </c>
      <c r="G120" s="488"/>
      <c r="H120" s="488"/>
      <c r="I120" s="488"/>
      <c r="J120" s="488"/>
      <c r="K120" s="488"/>
      <c r="L120" s="488"/>
      <c r="M120" s="390"/>
      <c r="N120" s="390"/>
      <c r="O120" s="390"/>
      <c r="P120" s="390"/>
      <c r="Q120" s="390"/>
      <c r="R120" s="390"/>
      <c r="S120" s="390"/>
      <c r="T120" s="390"/>
      <c r="U120" s="390"/>
      <c r="V120" s="390"/>
      <c r="W120" s="390"/>
      <c r="X120" s="390"/>
      <c r="Y120" s="390"/>
    </row>
    <row r="121" spans="1:25" ht="48.95" customHeight="1">
      <c r="A121" s="390"/>
      <c r="B121" s="495" t="s">
        <v>451</v>
      </c>
      <c r="C121" s="495"/>
      <c r="D121" s="495"/>
      <c r="E121" s="495"/>
      <c r="F121" s="488" t="s">
        <v>452</v>
      </c>
      <c r="G121" s="488"/>
      <c r="H121" s="488"/>
      <c r="I121" s="488"/>
      <c r="J121" s="488"/>
      <c r="K121" s="488"/>
      <c r="L121" s="488"/>
      <c r="M121" s="390"/>
      <c r="N121" s="390"/>
      <c r="O121" s="390"/>
      <c r="P121" s="390"/>
      <c r="Q121" s="390"/>
      <c r="R121" s="390"/>
      <c r="S121" s="390"/>
      <c r="T121" s="390"/>
      <c r="U121" s="390"/>
      <c r="V121" s="390"/>
      <c r="W121" s="390"/>
      <c r="X121" s="390"/>
      <c r="Y121" s="390"/>
    </row>
    <row r="122" spans="1:25" ht="12" customHeight="1">
      <c r="A122" s="390"/>
      <c r="B122" s="393"/>
      <c r="C122" s="75"/>
      <c r="D122" s="393"/>
      <c r="E122" s="390"/>
      <c r="F122" s="390"/>
      <c r="G122" s="390"/>
      <c r="H122" s="390"/>
      <c r="I122" s="390"/>
      <c r="J122" s="390"/>
      <c r="K122" s="390"/>
      <c r="L122" s="390"/>
      <c r="M122" s="390"/>
      <c r="N122" s="390"/>
      <c r="O122" s="390"/>
      <c r="P122" s="390"/>
      <c r="Q122" s="390"/>
      <c r="R122" s="390"/>
      <c r="S122" s="390"/>
      <c r="T122" s="390"/>
      <c r="U122" s="390"/>
      <c r="V122" s="390"/>
      <c r="W122" s="390"/>
      <c r="X122" s="390"/>
      <c r="Y122" s="390"/>
    </row>
    <row r="123" spans="1:25" ht="18.399999999999999" thickBot="1">
      <c r="A123" s="390"/>
      <c r="B123" s="109" t="s">
        <v>453</v>
      </c>
      <c r="C123" s="109"/>
      <c r="D123" s="109"/>
      <c r="E123" s="109"/>
      <c r="F123" s="112"/>
      <c r="G123" s="112"/>
      <c r="H123" s="112"/>
      <c r="I123" s="112"/>
      <c r="J123" s="112"/>
      <c r="K123" s="112"/>
      <c r="L123" s="112"/>
      <c r="M123" s="390"/>
      <c r="N123" s="390"/>
      <c r="O123" s="390"/>
      <c r="P123" s="390"/>
      <c r="Q123" s="390"/>
      <c r="R123" s="390"/>
      <c r="S123" s="390"/>
      <c r="T123" s="390"/>
      <c r="U123" s="390"/>
      <c r="V123" s="390"/>
      <c r="W123" s="390"/>
      <c r="X123" s="390"/>
      <c r="Y123" s="390"/>
    </row>
    <row r="124" spans="1:25" ht="16.5" customHeight="1" thickBot="1">
      <c r="A124" s="390"/>
      <c r="B124" s="484" t="s">
        <v>65</v>
      </c>
      <c r="C124" s="484"/>
      <c r="D124" s="484"/>
      <c r="E124" s="484"/>
      <c r="F124" s="110" t="s">
        <v>255</v>
      </c>
      <c r="G124" s="110" t="s">
        <v>256</v>
      </c>
      <c r="H124" s="110" t="s">
        <v>257</v>
      </c>
      <c r="I124" s="110" t="s">
        <v>258</v>
      </c>
      <c r="J124" s="110" t="s">
        <v>259</v>
      </c>
      <c r="K124" s="110" t="s">
        <v>260</v>
      </c>
      <c r="L124" s="110" t="s">
        <v>261</v>
      </c>
      <c r="M124" s="390"/>
      <c r="N124" s="390"/>
      <c r="O124" s="390"/>
      <c r="P124" s="390"/>
      <c r="Q124" s="390"/>
      <c r="R124" s="390"/>
      <c r="S124" s="390"/>
      <c r="T124" s="390"/>
      <c r="U124" s="390"/>
      <c r="V124" s="390"/>
      <c r="W124" s="390"/>
      <c r="X124" s="390"/>
      <c r="Y124" s="390"/>
    </row>
    <row r="125" spans="1:25" ht="39" customHeight="1">
      <c r="A125" s="390"/>
      <c r="B125" s="501" t="s">
        <v>454</v>
      </c>
      <c r="C125" s="501"/>
      <c r="D125" s="501"/>
      <c r="E125" s="501"/>
      <c r="F125" s="486" t="s">
        <v>306</v>
      </c>
      <c r="G125" s="486"/>
      <c r="H125" s="486"/>
      <c r="I125" s="486"/>
      <c r="J125" s="486"/>
      <c r="K125" s="486"/>
      <c r="L125" s="486"/>
      <c r="M125" s="390"/>
      <c r="N125" s="390"/>
      <c r="O125" s="390"/>
      <c r="P125" s="390"/>
      <c r="Q125" s="390"/>
      <c r="R125" s="390"/>
      <c r="S125" s="390"/>
      <c r="T125" s="390"/>
      <c r="U125" s="390"/>
      <c r="V125" s="390"/>
      <c r="W125" s="390"/>
      <c r="X125" s="390"/>
      <c r="Y125" s="390"/>
    </row>
    <row r="126" spans="1:25" ht="51" customHeight="1">
      <c r="A126" s="390"/>
      <c r="B126" s="495" t="s">
        <v>455</v>
      </c>
      <c r="C126" s="495"/>
      <c r="D126" s="495"/>
      <c r="E126" s="495"/>
      <c r="F126" s="488" t="s">
        <v>322</v>
      </c>
      <c r="G126" s="488"/>
      <c r="H126" s="488"/>
      <c r="I126" s="488"/>
      <c r="J126" s="488"/>
      <c r="K126" s="488"/>
      <c r="L126" s="488"/>
      <c r="M126" s="393"/>
      <c r="N126" s="393"/>
      <c r="O126" s="390"/>
      <c r="P126" s="390"/>
      <c r="Q126" s="390"/>
      <c r="R126" s="390"/>
      <c r="S126" s="390"/>
      <c r="T126" s="390"/>
      <c r="U126" s="390"/>
      <c r="V126" s="390"/>
      <c r="W126" s="390"/>
      <c r="X126" s="390"/>
      <c r="Y126" s="390"/>
    </row>
    <row r="127" spans="1:25" ht="14.25" customHeight="1">
      <c r="A127" s="390"/>
      <c r="B127" s="395"/>
      <c r="C127" s="395"/>
      <c r="D127" s="393"/>
      <c r="E127" s="393"/>
      <c r="F127" s="393"/>
      <c r="G127" s="393"/>
      <c r="H127" s="393"/>
      <c r="I127" s="393"/>
      <c r="J127" s="393"/>
      <c r="K127" s="393"/>
      <c r="L127" s="393"/>
      <c r="M127" s="393"/>
      <c r="N127" s="393"/>
      <c r="O127" s="390"/>
      <c r="P127" s="390"/>
      <c r="Q127" s="390"/>
      <c r="R127" s="390"/>
      <c r="S127" s="390"/>
      <c r="T127" s="390"/>
      <c r="U127" s="390"/>
      <c r="V127" s="390"/>
      <c r="W127" s="390"/>
      <c r="X127" s="390"/>
      <c r="Y127" s="390"/>
    </row>
    <row r="128" spans="1:25" ht="18.399999999999999" thickBot="1">
      <c r="A128" s="390"/>
      <c r="B128" s="109" t="s">
        <v>456</v>
      </c>
      <c r="C128" s="109"/>
      <c r="D128" s="109"/>
      <c r="E128" s="109"/>
      <c r="F128" s="112"/>
      <c r="G128" s="112"/>
      <c r="H128" s="112"/>
      <c r="I128" s="112"/>
      <c r="J128" s="112"/>
      <c r="K128" s="112"/>
      <c r="L128" s="112"/>
      <c r="M128" s="393"/>
      <c r="N128" s="393"/>
      <c r="O128" s="390"/>
      <c r="P128" s="390"/>
      <c r="Q128" s="390"/>
      <c r="R128" s="390"/>
      <c r="S128" s="390"/>
      <c r="T128" s="390"/>
      <c r="U128" s="390"/>
      <c r="V128" s="390"/>
      <c r="W128" s="390"/>
      <c r="X128" s="390"/>
      <c r="Y128" s="390"/>
    </row>
    <row r="129" spans="1:25" ht="14.25" customHeight="1" thickBot="1">
      <c r="A129" s="390"/>
      <c r="B129" s="484" t="s">
        <v>67</v>
      </c>
      <c r="C129" s="484"/>
      <c r="D129" s="484"/>
      <c r="E129" s="484"/>
      <c r="F129" s="110" t="s">
        <v>255</v>
      </c>
      <c r="G129" s="110" t="s">
        <v>256</v>
      </c>
      <c r="H129" s="110" t="s">
        <v>257</v>
      </c>
      <c r="I129" s="110" t="s">
        <v>258</v>
      </c>
      <c r="J129" s="110" t="s">
        <v>259</v>
      </c>
      <c r="K129" s="110" t="s">
        <v>260</v>
      </c>
      <c r="L129" s="110" t="s">
        <v>261</v>
      </c>
      <c r="M129" s="393"/>
      <c r="N129" s="393"/>
      <c r="O129" s="390"/>
      <c r="P129" s="390"/>
      <c r="Q129" s="390"/>
      <c r="R129" s="390"/>
      <c r="S129" s="390"/>
      <c r="T129" s="390"/>
      <c r="U129" s="390"/>
      <c r="V129" s="390"/>
      <c r="W129" s="390"/>
      <c r="X129" s="390"/>
      <c r="Y129" s="390"/>
    </row>
    <row r="130" spans="1:25" ht="60.75" customHeight="1">
      <c r="A130" s="390"/>
      <c r="B130" s="501" t="s">
        <v>457</v>
      </c>
      <c r="C130" s="501"/>
      <c r="D130" s="501"/>
      <c r="E130" s="501"/>
      <c r="F130" s="486" t="s">
        <v>458</v>
      </c>
      <c r="G130" s="486"/>
      <c r="H130" s="486"/>
      <c r="I130" s="486"/>
      <c r="J130" s="486"/>
      <c r="K130" s="486"/>
      <c r="L130" s="486"/>
      <c r="M130" s="393"/>
      <c r="N130" s="393"/>
      <c r="O130" s="390"/>
      <c r="P130" s="390"/>
      <c r="Q130" s="390"/>
      <c r="R130" s="390"/>
      <c r="S130" s="390"/>
      <c r="T130" s="390"/>
      <c r="U130" s="390"/>
      <c r="V130" s="390"/>
      <c r="W130" s="390"/>
      <c r="X130" s="390"/>
      <c r="Y130" s="390"/>
    </row>
    <row r="131" spans="1:25" ht="81" customHeight="1">
      <c r="A131" s="390"/>
      <c r="B131" s="495" t="s">
        <v>459</v>
      </c>
      <c r="C131" s="495"/>
      <c r="D131" s="495"/>
      <c r="E131" s="495"/>
      <c r="F131" s="488" t="s">
        <v>460</v>
      </c>
      <c r="G131" s="488"/>
      <c r="H131" s="488"/>
      <c r="I131" s="488"/>
      <c r="J131" s="488"/>
      <c r="K131" s="488"/>
      <c r="L131" s="488"/>
      <c r="M131" s="393"/>
      <c r="N131" s="393"/>
      <c r="O131" s="390"/>
      <c r="P131" s="390"/>
      <c r="Q131" s="390"/>
      <c r="R131" s="390"/>
      <c r="S131" s="390"/>
      <c r="T131" s="390"/>
      <c r="U131" s="390"/>
      <c r="V131" s="390"/>
      <c r="W131" s="390"/>
      <c r="X131" s="390"/>
      <c r="Y131" s="390"/>
    </row>
    <row r="132" spans="1:25" ht="68.25" customHeight="1">
      <c r="A132" s="390"/>
      <c r="B132" s="495" t="s">
        <v>461</v>
      </c>
      <c r="C132" s="495"/>
      <c r="D132" s="495"/>
      <c r="E132" s="495"/>
      <c r="F132" s="488" t="s">
        <v>462</v>
      </c>
      <c r="G132" s="488"/>
      <c r="H132" s="488"/>
      <c r="I132" s="488"/>
      <c r="J132" s="488"/>
      <c r="K132" s="488"/>
      <c r="L132" s="488"/>
      <c r="M132" s="393"/>
      <c r="N132" s="393"/>
      <c r="O132" s="390"/>
      <c r="P132" s="390"/>
      <c r="Q132" s="390"/>
      <c r="R132" s="390"/>
      <c r="S132" s="390"/>
      <c r="T132" s="390"/>
      <c r="U132" s="390"/>
      <c r="V132" s="390"/>
      <c r="W132" s="390"/>
      <c r="X132" s="390"/>
      <c r="Y132" s="390"/>
    </row>
    <row r="133" spans="1:25" ht="41.25" customHeight="1">
      <c r="A133" s="390"/>
      <c r="B133" s="495" t="s">
        <v>463</v>
      </c>
      <c r="C133" s="495"/>
      <c r="D133" s="495"/>
      <c r="E133" s="495"/>
      <c r="F133" s="488" t="s">
        <v>464</v>
      </c>
      <c r="G133" s="488"/>
      <c r="H133" s="488"/>
      <c r="I133" s="488"/>
      <c r="J133" s="488"/>
      <c r="K133" s="488"/>
      <c r="L133" s="488"/>
      <c r="M133" s="393"/>
      <c r="N133" s="393"/>
      <c r="O133" s="390"/>
      <c r="P133" s="390"/>
      <c r="Q133" s="390"/>
      <c r="R133" s="390"/>
      <c r="S133" s="390"/>
      <c r="T133" s="390"/>
      <c r="U133" s="390"/>
      <c r="V133" s="390"/>
      <c r="W133" s="390"/>
      <c r="X133" s="390"/>
      <c r="Y133" s="390"/>
    </row>
    <row r="134" spans="1:25" ht="14.25" customHeight="1">
      <c r="A134" s="390"/>
      <c r="B134" s="393"/>
      <c r="C134" s="393"/>
      <c r="D134" s="393"/>
      <c r="E134" s="393"/>
      <c r="F134" s="393"/>
      <c r="G134" s="393"/>
      <c r="H134" s="393"/>
      <c r="I134" s="393"/>
      <c r="J134" s="393"/>
      <c r="K134" s="393"/>
      <c r="L134" s="393"/>
      <c r="M134" s="393"/>
      <c r="N134" s="393"/>
      <c r="O134" s="390"/>
      <c r="P134" s="390"/>
      <c r="Q134" s="390"/>
      <c r="R134" s="390"/>
      <c r="S134" s="390"/>
      <c r="T134" s="390"/>
      <c r="U134" s="390"/>
      <c r="V134" s="390"/>
      <c r="W134" s="390"/>
      <c r="X134" s="390"/>
      <c r="Y134" s="390"/>
    </row>
    <row r="135" spans="1:25" ht="18.399999999999999" thickBot="1">
      <c r="A135" s="390"/>
      <c r="B135" s="109" t="s">
        <v>70</v>
      </c>
      <c r="C135" s="109"/>
      <c r="D135" s="109"/>
      <c r="E135" s="109"/>
      <c r="F135" s="112"/>
      <c r="G135" s="112"/>
      <c r="H135" s="112"/>
      <c r="I135" s="112"/>
      <c r="J135" s="112"/>
      <c r="K135" s="112"/>
      <c r="L135" s="112"/>
      <c r="M135" s="393"/>
      <c r="N135" s="393"/>
      <c r="O135" s="390"/>
      <c r="P135" s="390"/>
      <c r="Q135" s="390"/>
      <c r="R135" s="390"/>
      <c r="S135" s="390"/>
      <c r="T135" s="390"/>
      <c r="U135" s="390"/>
      <c r="V135" s="390"/>
      <c r="W135" s="390"/>
      <c r="X135" s="390"/>
      <c r="Y135" s="390"/>
    </row>
    <row r="136" spans="1:25" ht="14.25" customHeight="1" thickBot="1">
      <c r="A136" s="390"/>
      <c r="B136" s="484" t="s">
        <v>69</v>
      </c>
      <c r="C136" s="484"/>
      <c r="D136" s="484"/>
      <c r="E136" s="484"/>
      <c r="F136" s="110" t="s">
        <v>255</v>
      </c>
      <c r="G136" s="110" t="s">
        <v>256</v>
      </c>
      <c r="H136" s="110" t="s">
        <v>257</v>
      </c>
      <c r="I136" s="110" t="s">
        <v>258</v>
      </c>
      <c r="J136" s="110" t="s">
        <v>259</v>
      </c>
      <c r="K136" s="110" t="s">
        <v>260</v>
      </c>
      <c r="L136" s="110" t="s">
        <v>261</v>
      </c>
      <c r="M136" s="393"/>
      <c r="N136" s="393"/>
      <c r="O136" s="390"/>
      <c r="P136" s="390"/>
      <c r="Q136" s="390"/>
      <c r="R136" s="390"/>
      <c r="S136" s="390"/>
      <c r="T136" s="390"/>
      <c r="U136" s="390"/>
      <c r="V136" s="390"/>
      <c r="W136" s="390"/>
      <c r="X136" s="390"/>
      <c r="Y136" s="390"/>
    </row>
    <row r="137" spans="1:25" ht="59.25" customHeight="1">
      <c r="A137" s="390"/>
      <c r="B137" s="501" t="s">
        <v>465</v>
      </c>
      <c r="C137" s="501"/>
      <c r="D137" s="501"/>
      <c r="E137" s="501"/>
      <c r="F137" s="486" t="s">
        <v>466</v>
      </c>
      <c r="G137" s="486"/>
      <c r="H137" s="486"/>
      <c r="I137" s="486"/>
      <c r="J137" s="486"/>
      <c r="K137" s="486"/>
      <c r="L137" s="486"/>
      <c r="M137" s="393"/>
      <c r="N137" s="393"/>
      <c r="O137" s="390"/>
      <c r="P137" s="390"/>
      <c r="Q137" s="390"/>
      <c r="R137" s="390"/>
      <c r="S137" s="390"/>
      <c r="T137" s="390"/>
      <c r="U137" s="390"/>
      <c r="V137" s="390"/>
      <c r="W137" s="390"/>
      <c r="X137" s="390"/>
      <c r="Y137" s="390"/>
    </row>
    <row r="138" spans="1:25" ht="63.75" customHeight="1">
      <c r="A138" s="390"/>
      <c r="B138" s="495" t="s">
        <v>467</v>
      </c>
      <c r="C138" s="495"/>
      <c r="D138" s="495"/>
      <c r="E138" s="495"/>
      <c r="F138" s="488" t="s">
        <v>468</v>
      </c>
      <c r="G138" s="488"/>
      <c r="H138" s="488"/>
      <c r="I138" s="488"/>
      <c r="J138" s="488"/>
      <c r="K138" s="488"/>
      <c r="L138" s="488"/>
      <c r="M138" s="393"/>
      <c r="N138" s="393"/>
      <c r="O138" s="390"/>
      <c r="P138" s="390"/>
      <c r="Q138" s="390"/>
      <c r="R138" s="390"/>
      <c r="S138" s="390"/>
      <c r="T138" s="390"/>
      <c r="U138" s="390"/>
      <c r="V138" s="390"/>
      <c r="W138" s="390"/>
      <c r="X138" s="390"/>
      <c r="Y138" s="390"/>
    </row>
    <row r="139" spans="1:25" ht="49.5" customHeight="1">
      <c r="A139" s="390"/>
      <c r="B139" s="495" t="s">
        <v>469</v>
      </c>
      <c r="C139" s="495"/>
      <c r="D139" s="495"/>
      <c r="E139" s="495"/>
      <c r="F139" s="488" t="s">
        <v>470</v>
      </c>
      <c r="G139" s="488"/>
      <c r="H139" s="488"/>
      <c r="I139" s="488"/>
      <c r="J139" s="488"/>
      <c r="K139" s="488"/>
      <c r="L139" s="488"/>
      <c r="M139" s="393"/>
      <c r="N139" s="393"/>
      <c r="O139" s="390"/>
      <c r="P139" s="390"/>
      <c r="Q139" s="390"/>
      <c r="R139" s="390"/>
      <c r="S139" s="390"/>
      <c r="T139" s="390"/>
      <c r="U139" s="390"/>
      <c r="V139" s="390"/>
      <c r="W139" s="390"/>
      <c r="X139" s="390"/>
      <c r="Y139" s="390"/>
    </row>
    <row r="140" spans="1:25" ht="14.25" customHeight="1">
      <c r="A140" s="390"/>
      <c r="B140" s="393"/>
      <c r="C140" s="393"/>
      <c r="D140" s="393"/>
      <c r="E140" s="393"/>
      <c r="F140" s="393"/>
      <c r="G140" s="393"/>
      <c r="H140" s="393"/>
      <c r="I140" s="393"/>
      <c r="J140" s="393"/>
      <c r="K140" s="393"/>
      <c r="L140" s="393"/>
      <c r="M140" s="393"/>
      <c r="N140" s="393"/>
      <c r="O140" s="390"/>
      <c r="P140" s="390"/>
      <c r="Q140" s="390"/>
      <c r="R140" s="390"/>
      <c r="S140" s="390"/>
      <c r="T140" s="390"/>
      <c r="U140" s="390"/>
      <c r="V140" s="390"/>
      <c r="W140" s="390"/>
      <c r="X140" s="390"/>
      <c r="Y140" s="390"/>
    </row>
    <row r="141" spans="1:25" ht="18.399999999999999" thickBot="1">
      <c r="A141" s="390"/>
      <c r="B141" s="109" t="s">
        <v>72</v>
      </c>
      <c r="C141" s="109"/>
      <c r="D141" s="109"/>
      <c r="E141" s="109"/>
      <c r="F141" s="112"/>
      <c r="G141" s="112"/>
      <c r="H141" s="112"/>
      <c r="I141" s="112"/>
      <c r="J141" s="112"/>
      <c r="K141" s="112"/>
      <c r="L141" s="112"/>
      <c r="M141" s="393"/>
      <c r="N141" s="393"/>
      <c r="O141" s="390"/>
      <c r="P141" s="390"/>
      <c r="Q141" s="390"/>
      <c r="R141" s="390"/>
      <c r="S141" s="390"/>
      <c r="T141" s="390"/>
      <c r="U141" s="390"/>
      <c r="V141" s="390"/>
      <c r="W141" s="390"/>
      <c r="X141" s="390"/>
      <c r="Y141" s="390"/>
    </row>
    <row r="142" spans="1:25" ht="14.25" customHeight="1" thickBot="1">
      <c r="A142" s="390"/>
      <c r="B142" s="484" t="s">
        <v>71</v>
      </c>
      <c r="C142" s="484"/>
      <c r="D142" s="484"/>
      <c r="E142" s="484"/>
      <c r="F142" s="110" t="s">
        <v>255</v>
      </c>
      <c r="G142" s="110" t="s">
        <v>256</v>
      </c>
      <c r="H142" s="110" t="s">
        <v>257</v>
      </c>
      <c r="I142" s="110" t="s">
        <v>258</v>
      </c>
      <c r="J142" s="110" t="s">
        <v>259</v>
      </c>
      <c r="K142" s="110" t="s">
        <v>260</v>
      </c>
      <c r="L142" s="110" t="s">
        <v>261</v>
      </c>
      <c r="M142" s="393"/>
      <c r="N142" s="393"/>
      <c r="O142" s="390"/>
      <c r="P142" s="390"/>
      <c r="Q142" s="390"/>
      <c r="R142" s="390"/>
      <c r="S142" s="390"/>
      <c r="T142" s="390"/>
      <c r="U142" s="390"/>
      <c r="V142" s="390"/>
      <c r="W142" s="390"/>
      <c r="X142" s="390"/>
      <c r="Y142" s="390"/>
    </row>
    <row r="143" spans="1:25" ht="84.6" customHeight="1">
      <c r="A143" s="390"/>
      <c r="B143" s="501" t="s">
        <v>471</v>
      </c>
      <c r="C143" s="501"/>
      <c r="D143" s="501"/>
      <c r="E143" s="501"/>
      <c r="F143" s="486" t="s">
        <v>472</v>
      </c>
      <c r="G143" s="486"/>
      <c r="H143" s="486"/>
      <c r="I143" s="486"/>
      <c r="J143" s="486"/>
      <c r="K143" s="486"/>
      <c r="L143" s="486"/>
      <c r="M143" s="393"/>
      <c r="N143" s="393"/>
      <c r="O143" s="390"/>
      <c r="P143" s="390"/>
      <c r="Q143" s="390"/>
      <c r="R143" s="390"/>
      <c r="S143" s="390"/>
      <c r="T143" s="390"/>
      <c r="U143" s="390"/>
      <c r="V143" s="390"/>
      <c r="W143" s="390"/>
      <c r="X143" s="390"/>
      <c r="Y143" s="390"/>
    </row>
    <row r="144" spans="1:25" ht="66.599999999999994" customHeight="1">
      <c r="A144" s="390"/>
      <c r="B144" s="495" t="s">
        <v>473</v>
      </c>
      <c r="C144" s="495"/>
      <c r="D144" s="495"/>
      <c r="E144" s="495"/>
      <c r="F144" s="488" t="s">
        <v>322</v>
      </c>
      <c r="G144" s="488"/>
      <c r="H144" s="488"/>
      <c r="I144" s="488"/>
      <c r="J144" s="488"/>
      <c r="K144" s="488"/>
      <c r="L144" s="488"/>
      <c r="M144" s="393"/>
      <c r="N144" s="393"/>
      <c r="O144" s="390"/>
      <c r="P144" s="390"/>
      <c r="Q144" s="390"/>
      <c r="R144" s="390"/>
      <c r="S144" s="390"/>
      <c r="T144" s="390"/>
      <c r="U144" s="390"/>
      <c r="V144" s="390"/>
      <c r="W144" s="390"/>
      <c r="X144" s="390"/>
      <c r="Y144" s="390"/>
    </row>
    <row r="145" spans="1:25" ht="14.25" customHeight="1">
      <c r="A145" s="390"/>
      <c r="B145" s="393"/>
      <c r="C145" s="393"/>
      <c r="D145" s="393"/>
      <c r="E145" s="393"/>
      <c r="F145" s="393"/>
      <c r="G145" s="393"/>
      <c r="H145" s="393"/>
      <c r="I145" s="393"/>
      <c r="J145" s="393"/>
      <c r="K145" s="393"/>
      <c r="L145" s="393"/>
      <c r="M145" s="393"/>
      <c r="N145" s="393"/>
      <c r="O145" s="390"/>
      <c r="P145" s="390"/>
      <c r="Q145" s="390"/>
      <c r="R145" s="390"/>
      <c r="S145" s="390"/>
      <c r="T145" s="390"/>
      <c r="U145" s="390"/>
      <c r="V145" s="390"/>
      <c r="W145" s="390"/>
      <c r="X145" s="390"/>
      <c r="Y145" s="390"/>
    </row>
    <row r="146" spans="1:25" ht="18.399999999999999" thickBot="1">
      <c r="A146" s="390"/>
      <c r="B146" s="109" t="s">
        <v>75</v>
      </c>
      <c r="C146" s="109"/>
      <c r="D146" s="109"/>
      <c r="E146" s="109"/>
      <c r="F146" s="112"/>
      <c r="G146" s="112"/>
      <c r="H146" s="112"/>
      <c r="I146" s="112"/>
      <c r="J146" s="112"/>
      <c r="K146" s="112"/>
      <c r="L146" s="112"/>
      <c r="M146" s="393"/>
      <c r="N146" s="393"/>
      <c r="O146" s="390"/>
      <c r="P146" s="390"/>
      <c r="Q146" s="390"/>
      <c r="R146" s="390"/>
      <c r="S146" s="390"/>
      <c r="T146" s="390"/>
      <c r="U146" s="390"/>
      <c r="V146" s="390"/>
      <c r="W146" s="390"/>
      <c r="X146" s="390"/>
      <c r="Y146" s="390"/>
    </row>
    <row r="147" spans="1:25" ht="20.25" customHeight="1" thickBot="1">
      <c r="A147" s="390"/>
      <c r="B147" s="484" t="s">
        <v>74</v>
      </c>
      <c r="C147" s="484"/>
      <c r="D147" s="484"/>
      <c r="E147" s="484"/>
      <c r="F147" s="110" t="s">
        <v>255</v>
      </c>
      <c r="G147" s="110" t="s">
        <v>256</v>
      </c>
      <c r="H147" s="110" t="s">
        <v>257</v>
      </c>
      <c r="I147" s="110" t="s">
        <v>258</v>
      </c>
      <c r="J147" s="110" t="s">
        <v>259</v>
      </c>
      <c r="K147" s="110" t="s">
        <v>260</v>
      </c>
      <c r="L147" s="110" t="s">
        <v>261</v>
      </c>
      <c r="M147" s="393"/>
      <c r="N147" s="393"/>
      <c r="O147" s="390"/>
      <c r="P147" s="390"/>
      <c r="Q147" s="390"/>
      <c r="R147" s="390"/>
      <c r="S147" s="390"/>
      <c r="T147" s="390"/>
      <c r="U147" s="390"/>
      <c r="V147" s="390"/>
      <c r="W147" s="390"/>
      <c r="X147" s="390"/>
      <c r="Y147" s="390"/>
    </row>
    <row r="148" spans="1:25" ht="68.849999999999994" customHeight="1">
      <c r="A148" s="390"/>
      <c r="B148" s="501" t="s">
        <v>474</v>
      </c>
      <c r="C148" s="501"/>
      <c r="D148" s="501"/>
      <c r="E148" s="501"/>
      <c r="F148" s="486" t="s">
        <v>475</v>
      </c>
      <c r="G148" s="486"/>
      <c r="H148" s="486"/>
      <c r="I148" s="486"/>
      <c r="J148" s="486"/>
      <c r="K148" s="486"/>
      <c r="L148" s="486"/>
      <c r="M148" s="393"/>
      <c r="N148" s="393"/>
      <c r="O148" s="390"/>
      <c r="P148" s="390"/>
      <c r="Q148" s="390"/>
      <c r="R148" s="390"/>
      <c r="S148" s="390"/>
      <c r="T148" s="390"/>
      <c r="U148" s="390"/>
      <c r="V148" s="390"/>
      <c r="W148" s="390"/>
      <c r="X148" s="390"/>
      <c r="Y148" s="390"/>
    </row>
    <row r="149" spans="1:25" ht="50.45" customHeight="1">
      <c r="A149" s="390"/>
      <c r="B149" s="495" t="s">
        <v>476</v>
      </c>
      <c r="C149" s="495"/>
      <c r="D149" s="495"/>
      <c r="E149" s="495"/>
      <c r="F149" s="488" t="s">
        <v>306</v>
      </c>
      <c r="G149" s="488"/>
      <c r="H149" s="488"/>
      <c r="I149" s="488"/>
      <c r="J149" s="488"/>
      <c r="K149" s="488"/>
      <c r="L149" s="488"/>
      <c r="M149" s="393"/>
      <c r="N149" s="393"/>
      <c r="O149" s="390"/>
      <c r="P149" s="390"/>
      <c r="Q149" s="390"/>
      <c r="R149" s="390"/>
      <c r="S149" s="390"/>
      <c r="T149" s="390"/>
      <c r="U149" s="390"/>
      <c r="V149" s="390"/>
      <c r="W149" s="390"/>
      <c r="X149" s="390"/>
      <c r="Y149" s="390"/>
    </row>
    <row r="150" spans="1:25" ht="50.45" customHeight="1">
      <c r="A150" s="390"/>
      <c r="B150" s="495" t="s">
        <v>477</v>
      </c>
      <c r="C150" s="495"/>
      <c r="D150" s="495"/>
      <c r="E150" s="495"/>
      <c r="F150" s="488" t="s">
        <v>306</v>
      </c>
      <c r="G150" s="488"/>
      <c r="H150" s="488"/>
      <c r="I150" s="488"/>
      <c r="J150" s="488"/>
      <c r="K150" s="488"/>
      <c r="L150" s="488"/>
      <c r="M150" s="393"/>
      <c r="N150" s="393"/>
      <c r="O150" s="390"/>
      <c r="P150" s="390"/>
      <c r="Q150" s="390"/>
      <c r="R150" s="390"/>
      <c r="S150" s="390"/>
      <c r="T150" s="390"/>
      <c r="U150" s="390"/>
      <c r="V150" s="390"/>
      <c r="W150" s="390"/>
      <c r="X150" s="390"/>
      <c r="Y150" s="390"/>
    </row>
    <row r="151" spans="1:25" ht="50.45" customHeight="1">
      <c r="A151" s="390"/>
      <c r="B151" s="495" t="s">
        <v>478</v>
      </c>
      <c r="C151" s="495"/>
      <c r="D151" s="495"/>
      <c r="E151" s="495"/>
      <c r="F151" s="488" t="s">
        <v>306</v>
      </c>
      <c r="G151" s="488"/>
      <c r="H151" s="488"/>
      <c r="I151" s="488"/>
      <c r="J151" s="488"/>
      <c r="K151" s="488"/>
      <c r="L151" s="488"/>
      <c r="M151" s="393"/>
      <c r="N151" s="393"/>
      <c r="O151" s="390"/>
      <c r="P151" s="390"/>
      <c r="Q151" s="390"/>
      <c r="R151" s="390"/>
      <c r="S151" s="390"/>
      <c r="T151" s="390"/>
      <c r="U151" s="390"/>
      <c r="V151" s="390"/>
      <c r="W151" s="390"/>
      <c r="X151" s="390"/>
      <c r="Y151" s="390"/>
    </row>
    <row r="152" spans="1:25" ht="50.45" customHeight="1">
      <c r="A152" s="390"/>
      <c r="B152" s="495" t="s">
        <v>479</v>
      </c>
      <c r="C152" s="495"/>
      <c r="D152" s="495"/>
      <c r="E152" s="495"/>
      <c r="F152" s="488" t="s">
        <v>306</v>
      </c>
      <c r="G152" s="488"/>
      <c r="H152" s="488"/>
      <c r="I152" s="488"/>
      <c r="J152" s="488"/>
      <c r="K152" s="488"/>
      <c r="L152" s="488"/>
      <c r="M152" s="393"/>
      <c r="N152" s="393"/>
      <c r="O152" s="390"/>
      <c r="P152" s="390"/>
      <c r="Q152" s="390"/>
      <c r="R152" s="390"/>
      <c r="S152" s="390"/>
      <c r="T152" s="390"/>
      <c r="U152" s="390"/>
      <c r="V152" s="390"/>
      <c r="W152" s="390"/>
      <c r="X152" s="390"/>
      <c r="Y152" s="390"/>
    </row>
    <row r="153" spans="1:25" ht="14.25" customHeight="1">
      <c r="A153" s="390"/>
      <c r="B153" s="393"/>
      <c r="C153" s="393"/>
      <c r="D153" s="393"/>
      <c r="E153" s="393"/>
      <c r="F153" s="393"/>
      <c r="G153" s="393"/>
      <c r="H153" s="393"/>
      <c r="I153" s="393"/>
      <c r="J153" s="393"/>
      <c r="K153" s="393"/>
      <c r="L153" s="393"/>
      <c r="M153" s="393"/>
      <c r="N153" s="393"/>
      <c r="O153" s="390"/>
      <c r="P153" s="390"/>
      <c r="Q153" s="390"/>
      <c r="R153" s="390"/>
      <c r="S153" s="390"/>
      <c r="T153" s="390"/>
      <c r="U153" s="390"/>
      <c r="V153" s="390"/>
      <c r="W153" s="390"/>
      <c r="X153" s="390"/>
      <c r="Y153" s="390"/>
    </row>
    <row r="154" spans="1:25" ht="18.399999999999999" thickBot="1">
      <c r="A154" s="390"/>
      <c r="B154" s="109" t="s">
        <v>77</v>
      </c>
      <c r="C154" s="109"/>
      <c r="D154" s="109"/>
      <c r="E154" s="109"/>
      <c r="F154" s="112"/>
      <c r="G154" s="112"/>
      <c r="H154" s="112"/>
      <c r="I154" s="112"/>
      <c r="J154" s="112"/>
      <c r="K154" s="112"/>
      <c r="L154" s="112"/>
      <c r="M154" s="393"/>
      <c r="N154" s="393"/>
      <c r="O154" s="390"/>
      <c r="P154" s="390"/>
      <c r="Q154" s="390"/>
      <c r="R154" s="390"/>
      <c r="S154" s="390"/>
      <c r="T154" s="390"/>
      <c r="U154" s="390"/>
      <c r="V154" s="390"/>
      <c r="W154" s="390"/>
      <c r="X154" s="390"/>
      <c r="Y154" s="390"/>
    </row>
    <row r="155" spans="1:25" ht="20.25" customHeight="1" thickBot="1">
      <c r="A155" s="390"/>
      <c r="B155" s="484" t="s">
        <v>76</v>
      </c>
      <c r="C155" s="484"/>
      <c r="D155" s="484"/>
      <c r="E155" s="484"/>
      <c r="F155" s="110" t="s">
        <v>255</v>
      </c>
      <c r="G155" s="110" t="s">
        <v>256</v>
      </c>
      <c r="H155" s="110" t="s">
        <v>257</v>
      </c>
      <c r="I155" s="110" t="s">
        <v>258</v>
      </c>
      <c r="J155" s="110" t="s">
        <v>259</v>
      </c>
      <c r="K155" s="110" t="s">
        <v>260</v>
      </c>
      <c r="L155" s="110" t="s">
        <v>261</v>
      </c>
      <c r="M155" s="393"/>
      <c r="N155" s="393"/>
      <c r="O155" s="390"/>
      <c r="P155" s="390"/>
      <c r="Q155" s="390"/>
      <c r="R155" s="390"/>
      <c r="S155" s="390"/>
      <c r="T155" s="390"/>
      <c r="U155" s="390"/>
      <c r="V155" s="390"/>
      <c r="W155" s="390"/>
      <c r="X155" s="390"/>
      <c r="Y155" s="390"/>
    </row>
    <row r="156" spans="1:25" ht="67.349999999999994" customHeight="1">
      <c r="A156" s="390"/>
      <c r="B156" s="501" t="s">
        <v>480</v>
      </c>
      <c r="C156" s="501"/>
      <c r="D156" s="501"/>
      <c r="E156" s="501"/>
      <c r="F156" s="486" t="s">
        <v>481</v>
      </c>
      <c r="G156" s="486"/>
      <c r="H156" s="486"/>
      <c r="I156" s="486"/>
      <c r="J156" s="486"/>
      <c r="K156" s="486"/>
      <c r="L156" s="486"/>
      <c r="M156" s="393"/>
      <c r="N156" s="393"/>
      <c r="O156" s="390"/>
      <c r="P156" s="390"/>
      <c r="Q156" s="390"/>
      <c r="R156" s="390"/>
      <c r="S156" s="390"/>
      <c r="T156" s="390"/>
      <c r="U156" s="390"/>
      <c r="V156" s="390"/>
      <c r="W156" s="390"/>
      <c r="X156" s="390"/>
      <c r="Y156" s="390"/>
    </row>
    <row r="157" spans="1:25" ht="45" customHeight="1">
      <c r="A157" s="390"/>
      <c r="B157" s="495" t="s">
        <v>482</v>
      </c>
      <c r="C157" s="495"/>
      <c r="D157" s="495"/>
      <c r="E157" s="495"/>
      <c r="F157" s="488" t="s">
        <v>483</v>
      </c>
      <c r="G157" s="488"/>
      <c r="H157" s="488"/>
      <c r="I157" s="488"/>
      <c r="J157" s="488"/>
      <c r="K157" s="488"/>
      <c r="L157" s="488"/>
      <c r="M157" s="393"/>
      <c r="N157" s="393"/>
      <c r="O157" s="390"/>
      <c r="P157" s="390"/>
      <c r="Q157" s="390"/>
      <c r="R157" s="390"/>
      <c r="S157" s="390"/>
      <c r="T157" s="390"/>
      <c r="U157" s="390"/>
      <c r="V157" s="390"/>
      <c r="W157" s="390"/>
      <c r="X157" s="390"/>
      <c r="Y157" s="390"/>
    </row>
    <row r="158" spans="1:25" ht="14.25" customHeight="1">
      <c r="A158" s="390"/>
      <c r="B158" s="393"/>
      <c r="C158" s="393"/>
      <c r="D158" s="393"/>
      <c r="E158" s="393"/>
      <c r="F158" s="393"/>
      <c r="G158" s="393"/>
      <c r="H158" s="393"/>
      <c r="I158" s="393"/>
      <c r="J158" s="393"/>
      <c r="K158" s="393"/>
      <c r="L158" s="393"/>
      <c r="M158" s="393"/>
      <c r="N158" s="393"/>
      <c r="O158" s="390"/>
      <c r="P158" s="390"/>
      <c r="Q158" s="390"/>
      <c r="R158" s="390"/>
      <c r="S158" s="390"/>
      <c r="T158" s="390"/>
      <c r="U158" s="390"/>
      <c r="V158" s="390"/>
      <c r="W158" s="390"/>
      <c r="X158" s="390"/>
      <c r="Y158" s="390"/>
    </row>
    <row r="159" spans="1:25" ht="18.399999999999999" thickBot="1">
      <c r="A159" s="390"/>
      <c r="B159" s="109" t="s">
        <v>79</v>
      </c>
      <c r="C159" s="109"/>
      <c r="D159" s="109"/>
      <c r="E159" s="109"/>
      <c r="F159" s="112"/>
      <c r="G159" s="112"/>
      <c r="H159" s="112"/>
      <c r="I159" s="112"/>
      <c r="J159" s="112"/>
      <c r="K159" s="112"/>
      <c r="L159" s="112"/>
      <c r="M159" s="393"/>
      <c r="N159" s="393"/>
      <c r="O159" s="390"/>
      <c r="P159" s="390"/>
      <c r="Q159" s="390"/>
      <c r="R159" s="390"/>
      <c r="S159" s="390"/>
      <c r="T159" s="390"/>
      <c r="U159" s="390"/>
      <c r="V159" s="390"/>
      <c r="W159" s="390"/>
      <c r="X159" s="390"/>
      <c r="Y159" s="390"/>
    </row>
    <row r="160" spans="1:25" ht="14.25" customHeight="1" thickBot="1">
      <c r="A160" s="390"/>
      <c r="B160" s="484" t="s">
        <v>78</v>
      </c>
      <c r="C160" s="484"/>
      <c r="D160" s="484"/>
      <c r="E160" s="484"/>
      <c r="F160" s="110" t="s">
        <v>255</v>
      </c>
      <c r="G160" s="110" t="s">
        <v>256</v>
      </c>
      <c r="H160" s="110" t="s">
        <v>257</v>
      </c>
      <c r="I160" s="110" t="s">
        <v>258</v>
      </c>
      <c r="J160" s="110" t="s">
        <v>259</v>
      </c>
      <c r="K160" s="110" t="s">
        <v>260</v>
      </c>
      <c r="L160" s="110" t="s">
        <v>261</v>
      </c>
      <c r="M160" s="393"/>
      <c r="N160" s="393"/>
      <c r="O160" s="390"/>
      <c r="P160" s="390"/>
      <c r="Q160" s="390"/>
      <c r="R160" s="390"/>
      <c r="S160" s="390"/>
      <c r="T160" s="390"/>
      <c r="U160" s="390"/>
      <c r="V160" s="390"/>
      <c r="W160" s="390"/>
      <c r="X160" s="390"/>
      <c r="Y160" s="390"/>
    </row>
    <row r="161" spans="1:25" ht="57" customHeight="1">
      <c r="A161" s="390"/>
      <c r="B161" s="501" t="s">
        <v>484</v>
      </c>
      <c r="C161" s="501"/>
      <c r="D161" s="501"/>
      <c r="E161" s="501"/>
      <c r="F161" s="486" t="s">
        <v>485</v>
      </c>
      <c r="G161" s="486"/>
      <c r="H161" s="486"/>
      <c r="I161" s="486"/>
      <c r="J161" s="486"/>
      <c r="K161" s="486"/>
      <c r="L161" s="486"/>
      <c r="M161" s="393"/>
      <c r="N161" s="393"/>
      <c r="O161" s="390"/>
      <c r="P161" s="390"/>
      <c r="Q161" s="390"/>
      <c r="R161" s="390"/>
      <c r="S161" s="390"/>
      <c r="T161" s="390"/>
      <c r="U161" s="390"/>
      <c r="V161" s="390"/>
      <c r="W161" s="390"/>
      <c r="X161" s="390"/>
      <c r="Y161" s="390"/>
    </row>
    <row r="162" spans="1:25" ht="14.25" customHeight="1">
      <c r="A162" s="390"/>
      <c r="B162" s="393"/>
      <c r="C162" s="393"/>
      <c r="D162" s="393"/>
      <c r="E162" s="393"/>
      <c r="F162" s="393"/>
      <c r="G162" s="393"/>
      <c r="H162" s="393"/>
      <c r="I162" s="393"/>
      <c r="J162" s="393"/>
      <c r="K162" s="393"/>
      <c r="L162" s="393"/>
      <c r="M162" s="393"/>
      <c r="N162" s="393"/>
      <c r="O162" s="390"/>
      <c r="P162" s="390"/>
      <c r="Q162" s="390"/>
      <c r="R162" s="390"/>
      <c r="S162" s="390"/>
      <c r="T162" s="390"/>
      <c r="U162" s="390"/>
      <c r="V162" s="390"/>
      <c r="W162" s="390"/>
      <c r="X162" s="390"/>
      <c r="Y162" s="390"/>
    </row>
    <row r="163" spans="1:25" ht="18.399999999999999" thickBot="1">
      <c r="A163" s="390"/>
      <c r="B163" s="109" t="s">
        <v>81</v>
      </c>
      <c r="C163" s="109"/>
      <c r="D163" s="109"/>
      <c r="E163" s="109"/>
      <c r="F163" s="112"/>
      <c r="G163" s="112"/>
      <c r="H163" s="112"/>
      <c r="I163" s="112"/>
      <c r="J163" s="112"/>
      <c r="K163" s="112"/>
      <c r="L163" s="112"/>
      <c r="M163" s="393"/>
      <c r="N163" s="393"/>
      <c r="O163" s="390"/>
      <c r="P163" s="390"/>
      <c r="Q163" s="390"/>
      <c r="R163" s="390"/>
      <c r="S163" s="390"/>
      <c r="T163" s="390"/>
      <c r="U163" s="390"/>
      <c r="V163" s="390"/>
      <c r="W163" s="390"/>
      <c r="X163" s="390"/>
      <c r="Y163" s="390"/>
    </row>
    <row r="164" spans="1:25" ht="14.25" customHeight="1" thickBot="1">
      <c r="A164" s="390"/>
      <c r="B164" s="506" t="s">
        <v>80</v>
      </c>
      <c r="C164" s="506"/>
      <c r="D164" s="506"/>
      <c r="E164" s="506"/>
      <c r="F164" s="110" t="s">
        <v>255</v>
      </c>
      <c r="G164" s="110" t="s">
        <v>256</v>
      </c>
      <c r="H164" s="110" t="s">
        <v>257</v>
      </c>
      <c r="I164" s="110" t="s">
        <v>258</v>
      </c>
      <c r="J164" s="110" t="s">
        <v>259</v>
      </c>
      <c r="K164" s="110" t="s">
        <v>260</v>
      </c>
      <c r="L164" s="110" t="s">
        <v>261</v>
      </c>
      <c r="M164" s="393"/>
      <c r="N164" s="393"/>
      <c r="O164" s="390"/>
      <c r="P164" s="390"/>
      <c r="Q164" s="390"/>
      <c r="R164" s="390"/>
      <c r="S164" s="390"/>
      <c r="T164" s="390"/>
      <c r="U164" s="390"/>
      <c r="V164" s="390"/>
      <c r="W164" s="390"/>
      <c r="X164" s="390"/>
      <c r="Y164" s="390"/>
    </row>
    <row r="165" spans="1:25" ht="61.35" customHeight="1">
      <c r="A165" s="390"/>
      <c r="B165" s="507" t="s">
        <v>486</v>
      </c>
      <c r="C165" s="507"/>
      <c r="D165" s="507"/>
      <c r="E165" s="507"/>
      <c r="F165" s="486" t="s">
        <v>487</v>
      </c>
      <c r="G165" s="486"/>
      <c r="H165" s="486"/>
      <c r="I165" s="486"/>
      <c r="J165" s="486"/>
      <c r="K165" s="486"/>
      <c r="L165" s="486"/>
      <c r="M165" s="393"/>
      <c r="N165" s="393"/>
      <c r="O165" s="390"/>
      <c r="P165" s="390"/>
      <c r="Q165" s="390"/>
      <c r="R165" s="390"/>
      <c r="S165" s="390"/>
      <c r="T165" s="390"/>
      <c r="U165" s="390"/>
      <c r="V165" s="390"/>
      <c r="W165" s="390"/>
      <c r="X165" s="390"/>
      <c r="Y165" s="390"/>
    </row>
    <row r="166" spans="1:25" ht="63" customHeight="1">
      <c r="A166" s="390"/>
      <c r="B166" s="505" t="s">
        <v>488</v>
      </c>
      <c r="C166" s="505"/>
      <c r="D166" s="505"/>
      <c r="E166" s="505"/>
      <c r="F166" s="488" t="s">
        <v>489</v>
      </c>
      <c r="G166" s="488"/>
      <c r="H166" s="488"/>
      <c r="I166" s="488"/>
      <c r="J166" s="488"/>
      <c r="K166" s="488"/>
      <c r="L166" s="488"/>
      <c r="M166" s="393"/>
      <c r="N166" s="393"/>
      <c r="O166" s="390"/>
      <c r="P166" s="390"/>
      <c r="Q166" s="390"/>
      <c r="R166" s="390"/>
      <c r="S166" s="390"/>
      <c r="T166" s="390"/>
      <c r="U166" s="390"/>
      <c r="V166" s="390"/>
      <c r="W166" s="390"/>
      <c r="X166" s="390"/>
      <c r="Y166" s="390"/>
    </row>
    <row r="167" spans="1:25" ht="51" customHeight="1">
      <c r="A167" s="390"/>
      <c r="B167" s="505" t="s">
        <v>490</v>
      </c>
      <c r="C167" s="505"/>
      <c r="D167" s="505"/>
      <c r="E167" s="505"/>
      <c r="F167" s="488" t="s">
        <v>491</v>
      </c>
      <c r="G167" s="488"/>
      <c r="H167" s="488"/>
      <c r="I167" s="488"/>
      <c r="J167" s="488"/>
      <c r="K167" s="488"/>
      <c r="L167" s="488"/>
      <c r="M167" s="393"/>
      <c r="N167" s="393"/>
      <c r="O167" s="390"/>
      <c r="P167" s="390"/>
      <c r="Q167" s="390"/>
      <c r="R167" s="390"/>
      <c r="S167" s="390"/>
      <c r="T167" s="390"/>
      <c r="U167" s="390"/>
      <c r="V167" s="390"/>
      <c r="W167" s="390"/>
      <c r="X167" s="390"/>
      <c r="Y167" s="390"/>
    </row>
    <row r="168" spans="1:25" ht="14.25">
      <c r="A168" s="390"/>
      <c r="B168" s="393"/>
      <c r="C168" s="393"/>
      <c r="D168" s="393"/>
      <c r="E168" s="393"/>
      <c r="F168" s="393"/>
      <c r="G168" s="393"/>
      <c r="H168" s="393"/>
      <c r="I168" s="393"/>
      <c r="J168" s="393"/>
      <c r="K168" s="393"/>
      <c r="L168" s="393"/>
      <c r="M168" s="393"/>
      <c r="N168" s="393"/>
      <c r="O168" s="390"/>
      <c r="P168" s="390"/>
      <c r="Q168" s="390"/>
      <c r="R168" s="390"/>
      <c r="S168" s="390"/>
      <c r="T168" s="390"/>
      <c r="U168" s="390"/>
      <c r="V168" s="390"/>
      <c r="W168" s="390"/>
      <c r="X168" s="390"/>
      <c r="Y168" s="390"/>
    </row>
    <row r="169" spans="1:25" ht="18.399999999999999" thickBot="1">
      <c r="A169" s="390"/>
      <c r="B169" s="109" t="s">
        <v>83</v>
      </c>
      <c r="C169" s="109"/>
      <c r="D169" s="109"/>
      <c r="E169" s="109"/>
      <c r="F169" s="112"/>
      <c r="G169" s="112"/>
      <c r="H169" s="112"/>
      <c r="I169" s="112"/>
      <c r="J169" s="112"/>
      <c r="K169" s="112"/>
      <c r="L169" s="112"/>
      <c r="M169" s="393"/>
      <c r="N169" s="393"/>
      <c r="O169" s="390"/>
      <c r="P169" s="390"/>
      <c r="Q169" s="390"/>
      <c r="R169" s="390"/>
      <c r="S169" s="390"/>
      <c r="T169" s="390"/>
      <c r="U169" s="390"/>
      <c r="V169" s="390"/>
      <c r="W169" s="390"/>
      <c r="X169" s="390"/>
      <c r="Y169" s="390"/>
    </row>
    <row r="170" spans="1:25" ht="14.25" customHeight="1" thickBot="1">
      <c r="A170" s="390"/>
      <c r="B170" s="484" t="s">
        <v>82</v>
      </c>
      <c r="C170" s="484"/>
      <c r="D170" s="484"/>
      <c r="E170" s="484"/>
      <c r="F170" s="110" t="s">
        <v>255</v>
      </c>
      <c r="G170" s="110" t="s">
        <v>256</v>
      </c>
      <c r="H170" s="110" t="s">
        <v>257</v>
      </c>
      <c r="I170" s="110" t="s">
        <v>258</v>
      </c>
      <c r="J170" s="110" t="s">
        <v>259</v>
      </c>
      <c r="K170" s="110" t="s">
        <v>260</v>
      </c>
      <c r="L170" s="110" t="s">
        <v>261</v>
      </c>
      <c r="M170" s="393"/>
      <c r="N170" s="393"/>
      <c r="O170" s="390"/>
      <c r="P170" s="390"/>
      <c r="Q170" s="390"/>
      <c r="R170" s="390"/>
      <c r="S170" s="390"/>
      <c r="T170" s="390"/>
      <c r="U170" s="390"/>
      <c r="V170" s="390"/>
      <c r="W170" s="390"/>
      <c r="X170" s="390"/>
      <c r="Y170" s="390"/>
    </row>
    <row r="171" spans="1:25" ht="71.099999999999994" customHeight="1">
      <c r="A171" s="390"/>
      <c r="B171" s="501" t="s">
        <v>492</v>
      </c>
      <c r="C171" s="501"/>
      <c r="D171" s="501"/>
      <c r="E171" s="501"/>
      <c r="F171" s="486" t="s">
        <v>493</v>
      </c>
      <c r="G171" s="486"/>
      <c r="H171" s="486"/>
      <c r="I171" s="486"/>
      <c r="J171" s="486"/>
      <c r="K171" s="486"/>
      <c r="L171" s="486"/>
      <c r="M171" s="393"/>
      <c r="N171" s="393"/>
      <c r="O171" s="390"/>
      <c r="P171" s="390"/>
      <c r="Q171" s="390"/>
      <c r="R171" s="390"/>
      <c r="S171" s="390"/>
      <c r="T171" s="390"/>
      <c r="U171" s="390"/>
      <c r="V171" s="390"/>
      <c r="W171" s="390"/>
      <c r="X171" s="390"/>
      <c r="Y171" s="390"/>
    </row>
    <row r="172" spans="1:25" ht="65.099999999999994" customHeight="1">
      <c r="A172" s="390"/>
      <c r="B172" s="495" t="s">
        <v>494</v>
      </c>
      <c r="C172" s="495"/>
      <c r="D172" s="495"/>
      <c r="E172" s="495"/>
      <c r="F172" s="488" t="s">
        <v>495</v>
      </c>
      <c r="G172" s="488"/>
      <c r="H172" s="488"/>
      <c r="I172" s="488"/>
      <c r="J172" s="488"/>
      <c r="K172" s="488"/>
      <c r="L172" s="488"/>
      <c r="M172" s="393"/>
      <c r="N172" s="393"/>
      <c r="O172" s="390"/>
      <c r="P172" s="390"/>
      <c r="Q172" s="390"/>
      <c r="R172" s="390"/>
      <c r="S172" s="390"/>
      <c r="T172" s="390"/>
      <c r="U172" s="390"/>
      <c r="V172" s="390"/>
      <c r="W172" s="390"/>
      <c r="X172" s="390"/>
      <c r="Y172" s="390"/>
    </row>
    <row r="173" spans="1:25" ht="65.099999999999994" customHeight="1">
      <c r="A173" s="390"/>
      <c r="B173" s="495" t="s">
        <v>496</v>
      </c>
      <c r="C173" s="495"/>
      <c r="D173" s="495"/>
      <c r="E173" s="495"/>
      <c r="F173" s="488" t="s">
        <v>497</v>
      </c>
      <c r="G173" s="488"/>
      <c r="H173" s="488"/>
      <c r="I173" s="488"/>
      <c r="J173" s="488"/>
      <c r="K173" s="488"/>
      <c r="L173" s="488"/>
      <c r="M173" s="393"/>
      <c r="N173" s="393"/>
      <c r="O173" s="390"/>
      <c r="P173" s="390"/>
      <c r="Q173" s="390"/>
      <c r="R173" s="390"/>
      <c r="S173" s="390"/>
      <c r="T173" s="390"/>
      <c r="U173" s="390"/>
      <c r="V173" s="390"/>
      <c r="W173" s="390"/>
      <c r="X173" s="390"/>
      <c r="Y173" s="390"/>
    </row>
    <row r="174" spans="1:25" ht="81" customHeight="1">
      <c r="A174" s="390"/>
      <c r="B174" s="495" t="s">
        <v>498</v>
      </c>
      <c r="C174" s="495"/>
      <c r="D174" s="495"/>
      <c r="E174" s="495"/>
      <c r="F174" s="488" t="s">
        <v>499</v>
      </c>
      <c r="G174" s="488"/>
      <c r="H174" s="488"/>
      <c r="I174" s="488"/>
      <c r="J174" s="488"/>
      <c r="K174" s="488"/>
      <c r="L174" s="488"/>
      <c r="M174" s="393"/>
      <c r="N174" s="393"/>
      <c r="O174" s="390"/>
      <c r="P174" s="390"/>
      <c r="Q174" s="390"/>
      <c r="R174" s="390"/>
      <c r="S174" s="390"/>
      <c r="T174" s="390"/>
      <c r="U174" s="390"/>
      <c r="V174" s="390"/>
      <c r="W174" s="390"/>
      <c r="X174" s="390"/>
      <c r="Y174" s="390"/>
    </row>
    <row r="175" spans="1:25" ht="61.35" customHeight="1">
      <c r="A175" s="390"/>
      <c r="B175" s="495" t="s">
        <v>500</v>
      </c>
      <c r="C175" s="495"/>
      <c r="D175" s="495"/>
      <c r="E175" s="495"/>
      <c r="F175" s="488" t="s">
        <v>501</v>
      </c>
      <c r="G175" s="488"/>
      <c r="H175" s="488"/>
      <c r="I175" s="488"/>
      <c r="J175" s="488"/>
      <c r="K175" s="488"/>
      <c r="L175" s="488"/>
      <c r="M175" s="393"/>
      <c r="N175" s="393"/>
      <c r="O175" s="390"/>
      <c r="P175" s="390"/>
      <c r="Q175" s="390"/>
      <c r="R175" s="390"/>
      <c r="S175" s="390"/>
      <c r="T175" s="390"/>
      <c r="U175" s="390"/>
      <c r="V175" s="390"/>
      <c r="W175" s="390"/>
      <c r="X175" s="390"/>
      <c r="Y175" s="390"/>
    </row>
    <row r="176" spans="1:25" ht="72" customHeight="1">
      <c r="A176" s="390"/>
      <c r="B176" s="495" t="s">
        <v>502</v>
      </c>
      <c r="C176" s="495"/>
      <c r="D176" s="495"/>
      <c r="E176" s="495"/>
      <c r="F176" s="488" t="s">
        <v>503</v>
      </c>
      <c r="G176" s="488"/>
      <c r="H176" s="488"/>
      <c r="I176" s="488"/>
      <c r="J176" s="488"/>
      <c r="K176" s="488"/>
      <c r="L176" s="488"/>
      <c r="M176" s="393"/>
      <c r="N176" s="393"/>
      <c r="O176" s="390"/>
      <c r="P176" s="390"/>
      <c r="Q176" s="390"/>
      <c r="R176" s="390"/>
      <c r="S176" s="390"/>
      <c r="T176" s="390"/>
      <c r="U176" s="390"/>
      <c r="V176" s="390"/>
      <c r="W176" s="390"/>
      <c r="X176" s="390"/>
      <c r="Y176" s="390"/>
    </row>
    <row r="177" spans="1:25" ht="14.25">
      <c r="A177" s="390"/>
      <c r="B177" s="5"/>
      <c r="C177" s="69"/>
      <c r="D177" s="393"/>
      <c r="E177" s="393"/>
      <c r="F177" s="393"/>
      <c r="G177" s="393"/>
      <c r="H177" s="393"/>
      <c r="I177" s="393"/>
      <c r="J177" s="393"/>
      <c r="K177" s="393"/>
      <c r="L177" s="393"/>
      <c r="M177" s="393"/>
      <c r="N177" s="393"/>
      <c r="O177" s="390"/>
      <c r="P177" s="390"/>
      <c r="Q177" s="390"/>
      <c r="R177" s="390"/>
      <c r="S177" s="390"/>
      <c r="T177" s="390"/>
      <c r="U177" s="390"/>
      <c r="V177" s="390"/>
      <c r="W177" s="390"/>
      <c r="X177" s="390"/>
      <c r="Y177" s="390"/>
    </row>
    <row r="178" spans="1:25" ht="18.399999999999999" thickBot="1">
      <c r="A178" s="390"/>
      <c r="B178" s="109" t="s">
        <v>85</v>
      </c>
      <c r="C178" s="109"/>
      <c r="D178" s="109"/>
      <c r="E178" s="109"/>
      <c r="F178" s="112"/>
      <c r="G178" s="112"/>
      <c r="H178" s="112"/>
      <c r="I178" s="112"/>
      <c r="J178" s="112"/>
      <c r="K178" s="112"/>
      <c r="L178" s="112"/>
      <c r="M178" s="393"/>
      <c r="N178" s="393"/>
      <c r="O178" s="390"/>
      <c r="P178" s="390"/>
      <c r="Q178" s="390"/>
      <c r="R178" s="390"/>
      <c r="S178" s="390"/>
      <c r="T178" s="390"/>
      <c r="U178" s="390"/>
      <c r="V178" s="390"/>
      <c r="W178" s="390"/>
      <c r="X178" s="390"/>
      <c r="Y178" s="390"/>
    </row>
    <row r="179" spans="1:25" ht="14.25" customHeight="1" thickBot="1">
      <c r="A179" s="390"/>
      <c r="B179" s="484" t="s">
        <v>84</v>
      </c>
      <c r="C179" s="484"/>
      <c r="D179" s="484"/>
      <c r="E179" s="484"/>
      <c r="F179" s="110" t="s">
        <v>255</v>
      </c>
      <c r="G179" s="110" t="s">
        <v>256</v>
      </c>
      <c r="H179" s="110" t="s">
        <v>257</v>
      </c>
      <c r="I179" s="110" t="s">
        <v>258</v>
      </c>
      <c r="J179" s="110" t="s">
        <v>259</v>
      </c>
      <c r="K179" s="110" t="s">
        <v>260</v>
      </c>
      <c r="L179" s="110" t="s">
        <v>261</v>
      </c>
      <c r="M179" s="393"/>
      <c r="N179" s="393"/>
      <c r="O179" s="390"/>
      <c r="P179" s="390"/>
      <c r="Q179" s="390"/>
      <c r="R179" s="390"/>
      <c r="S179" s="390"/>
      <c r="T179" s="390"/>
      <c r="U179" s="390"/>
      <c r="V179" s="390"/>
      <c r="W179" s="390"/>
      <c r="X179" s="390"/>
      <c r="Y179" s="390"/>
    </row>
    <row r="180" spans="1:25" ht="72" customHeight="1">
      <c r="A180" s="390"/>
      <c r="B180" s="485" t="s">
        <v>504</v>
      </c>
      <c r="C180" s="485"/>
      <c r="D180" s="485"/>
      <c r="E180" s="485"/>
      <c r="F180" s="486" t="s">
        <v>505</v>
      </c>
      <c r="G180" s="486"/>
      <c r="H180" s="486"/>
      <c r="I180" s="486"/>
      <c r="J180" s="486"/>
      <c r="K180" s="486"/>
      <c r="L180" s="486"/>
      <c r="M180" s="393"/>
      <c r="N180" s="393"/>
      <c r="O180" s="390"/>
      <c r="P180" s="390"/>
      <c r="Q180" s="390"/>
      <c r="R180" s="390"/>
      <c r="S180" s="390"/>
      <c r="T180" s="390"/>
      <c r="U180" s="390"/>
      <c r="V180" s="390"/>
      <c r="W180" s="390"/>
      <c r="X180" s="390"/>
      <c r="Y180" s="390"/>
    </row>
    <row r="181" spans="1:25" ht="67.349999999999994" customHeight="1">
      <c r="A181" s="390"/>
      <c r="B181" s="487" t="s">
        <v>506</v>
      </c>
      <c r="C181" s="487"/>
      <c r="D181" s="487"/>
      <c r="E181" s="487"/>
      <c r="F181" s="488" t="s">
        <v>507</v>
      </c>
      <c r="G181" s="488"/>
      <c r="H181" s="488"/>
      <c r="I181" s="488"/>
      <c r="J181" s="488"/>
      <c r="K181" s="488"/>
      <c r="L181" s="488"/>
      <c r="M181" s="393"/>
      <c r="N181" s="393"/>
      <c r="O181" s="390"/>
      <c r="P181" s="390"/>
      <c r="Q181" s="390"/>
      <c r="R181" s="390"/>
      <c r="S181" s="390"/>
      <c r="T181" s="390"/>
      <c r="U181" s="390"/>
      <c r="V181" s="390"/>
      <c r="W181" s="390"/>
      <c r="X181" s="390"/>
      <c r="Y181" s="390"/>
    </row>
    <row r="182" spans="1:25" ht="74.849999999999994" customHeight="1">
      <c r="A182" s="390"/>
      <c r="B182" s="487" t="s">
        <v>508</v>
      </c>
      <c r="C182" s="487"/>
      <c r="D182" s="487"/>
      <c r="E182" s="487"/>
      <c r="F182" s="488" t="s">
        <v>509</v>
      </c>
      <c r="G182" s="488"/>
      <c r="H182" s="488"/>
      <c r="I182" s="488"/>
      <c r="J182" s="488"/>
      <c r="K182" s="488"/>
      <c r="L182" s="488"/>
      <c r="M182" s="393"/>
      <c r="N182" s="393"/>
      <c r="O182" s="390"/>
      <c r="P182" s="390"/>
      <c r="Q182" s="390"/>
      <c r="R182" s="390"/>
      <c r="S182" s="390"/>
      <c r="T182" s="390"/>
      <c r="U182" s="390"/>
      <c r="V182" s="390"/>
      <c r="W182" s="390"/>
      <c r="X182" s="390"/>
      <c r="Y182" s="390"/>
    </row>
    <row r="183" spans="1:25" ht="80.099999999999994" customHeight="1">
      <c r="A183" s="390"/>
      <c r="B183" s="487" t="s">
        <v>510</v>
      </c>
      <c r="C183" s="487"/>
      <c r="D183" s="487"/>
      <c r="E183" s="487"/>
      <c r="F183" s="488" t="s">
        <v>322</v>
      </c>
      <c r="G183" s="488"/>
      <c r="H183" s="488"/>
      <c r="I183" s="488"/>
      <c r="J183" s="488"/>
      <c r="K183" s="488"/>
      <c r="L183" s="488"/>
      <c r="M183" s="393"/>
      <c r="N183" s="393"/>
      <c r="O183" s="390"/>
      <c r="P183" s="390"/>
      <c r="Q183" s="390"/>
      <c r="R183" s="390"/>
      <c r="S183" s="390"/>
      <c r="T183" s="390"/>
      <c r="U183" s="390"/>
      <c r="V183" s="390"/>
      <c r="W183" s="390"/>
      <c r="X183" s="390"/>
      <c r="Y183" s="390"/>
    </row>
    <row r="184" spans="1:25" ht="14.25">
      <c r="A184" s="390"/>
      <c r="B184" s="193"/>
      <c r="C184" s="193"/>
      <c r="D184" s="193"/>
      <c r="E184" s="193"/>
      <c r="F184" s="193"/>
      <c r="G184" s="193"/>
      <c r="H184" s="193"/>
      <c r="I184" s="193"/>
      <c r="J184" s="193"/>
      <c r="K184" s="193"/>
      <c r="L184" s="193"/>
      <c r="M184" s="393"/>
      <c r="N184" s="393"/>
      <c r="O184" s="390"/>
      <c r="P184" s="390"/>
      <c r="Q184" s="390"/>
      <c r="R184" s="390"/>
      <c r="S184" s="390"/>
      <c r="T184" s="390"/>
      <c r="U184" s="390"/>
      <c r="V184" s="390"/>
      <c r="W184" s="390"/>
      <c r="X184" s="390"/>
      <c r="Y184" s="390"/>
    </row>
    <row r="185" spans="1:25" ht="18.399999999999999" thickBot="1">
      <c r="A185" s="390"/>
      <c r="B185" s="109" t="s">
        <v>87</v>
      </c>
      <c r="C185" s="109"/>
      <c r="D185" s="109"/>
      <c r="E185" s="109"/>
      <c r="F185" s="112"/>
      <c r="G185" s="112"/>
      <c r="H185" s="112"/>
      <c r="I185" s="112"/>
      <c r="J185" s="112"/>
      <c r="K185" s="112"/>
      <c r="L185" s="112"/>
      <c r="M185" s="393"/>
      <c r="N185" s="393"/>
      <c r="O185" s="390"/>
      <c r="P185" s="390"/>
      <c r="Q185" s="390"/>
      <c r="R185" s="390"/>
      <c r="S185" s="390"/>
      <c r="T185" s="390"/>
      <c r="U185" s="390"/>
      <c r="V185" s="390"/>
      <c r="W185" s="390"/>
      <c r="X185" s="390"/>
      <c r="Y185" s="390"/>
    </row>
    <row r="186" spans="1:25" ht="14.65" thickBot="1">
      <c r="A186" s="390"/>
      <c r="B186" s="484" t="s">
        <v>86</v>
      </c>
      <c r="C186" s="484"/>
      <c r="D186" s="484"/>
      <c r="E186" s="484"/>
      <c r="F186" s="110" t="s">
        <v>255</v>
      </c>
      <c r="G186" s="110" t="s">
        <v>256</v>
      </c>
      <c r="H186" s="110" t="s">
        <v>257</v>
      </c>
      <c r="I186" s="110" t="s">
        <v>258</v>
      </c>
      <c r="J186" s="110" t="s">
        <v>259</v>
      </c>
      <c r="K186" s="110" t="s">
        <v>260</v>
      </c>
      <c r="L186" s="110" t="s">
        <v>261</v>
      </c>
      <c r="M186" s="393"/>
      <c r="N186" s="393"/>
      <c r="O186" s="390"/>
      <c r="P186" s="390"/>
      <c r="Q186" s="390"/>
      <c r="R186" s="390"/>
      <c r="S186" s="390"/>
      <c r="T186" s="390"/>
      <c r="U186" s="390"/>
      <c r="V186" s="390"/>
      <c r="W186" s="390"/>
      <c r="X186" s="390"/>
      <c r="Y186" s="390"/>
    </row>
    <row r="187" spans="1:25" ht="80.099999999999994" customHeight="1">
      <c r="A187" s="390"/>
      <c r="B187" s="485" t="s">
        <v>511</v>
      </c>
      <c r="C187" s="485"/>
      <c r="D187" s="485"/>
      <c r="E187" s="485"/>
      <c r="F187" s="486" t="s">
        <v>512</v>
      </c>
      <c r="G187" s="486"/>
      <c r="H187" s="486"/>
      <c r="I187" s="486"/>
      <c r="J187" s="486"/>
      <c r="K187" s="486"/>
      <c r="L187" s="486"/>
      <c r="M187" s="393"/>
      <c r="N187" s="393"/>
      <c r="O187" s="390"/>
      <c r="P187" s="390"/>
      <c r="Q187" s="390"/>
      <c r="R187" s="390"/>
      <c r="S187" s="390"/>
      <c r="T187" s="390"/>
      <c r="U187" s="390"/>
      <c r="V187" s="390"/>
      <c r="W187" s="390"/>
      <c r="X187" s="390"/>
      <c r="Y187" s="390"/>
    </row>
    <row r="188" spans="1:25" ht="80.099999999999994" customHeight="1">
      <c r="A188" s="390"/>
      <c r="B188" s="487" t="s">
        <v>513</v>
      </c>
      <c r="C188" s="487"/>
      <c r="D188" s="487"/>
      <c r="E188" s="487"/>
      <c r="F188" s="488" t="s">
        <v>514</v>
      </c>
      <c r="G188" s="488"/>
      <c r="H188" s="488"/>
      <c r="I188" s="488"/>
      <c r="J188" s="488"/>
      <c r="K188" s="488"/>
      <c r="L188" s="488"/>
      <c r="M188" s="393"/>
      <c r="N188" s="393"/>
      <c r="O188" s="390"/>
      <c r="P188" s="390"/>
      <c r="Q188" s="390"/>
      <c r="R188" s="390"/>
      <c r="S188" s="390"/>
      <c r="T188" s="390"/>
      <c r="U188" s="390"/>
      <c r="V188" s="390"/>
      <c r="W188" s="390"/>
      <c r="X188" s="390"/>
      <c r="Y188" s="390"/>
    </row>
    <row r="189" spans="1:25" ht="80.099999999999994" customHeight="1">
      <c r="A189" s="390"/>
      <c r="B189" s="487" t="s">
        <v>515</v>
      </c>
      <c r="C189" s="487"/>
      <c r="D189" s="487"/>
      <c r="E189" s="487"/>
      <c r="F189" s="488" t="s">
        <v>516</v>
      </c>
      <c r="G189" s="488"/>
      <c r="H189" s="488"/>
      <c r="I189" s="488"/>
      <c r="J189" s="488"/>
      <c r="K189" s="488"/>
      <c r="L189" s="488"/>
      <c r="M189" s="393"/>
      <c r="N189" s="393"/>
      <c r="O189" s="390"/>
      <c r="P189" s="390"/>
      <c r="Q189" s="390"/>
      <c r="R189" s="390"/>
      <c r="S189" s="390"/>
      <c r="T189" s="390"/>
      <c r="U189" s="390"/>
      <c r="V189" s="390"/>
      <c r="W189" s="390"/>
      <c r="X189" s="390"/>
      <c r="Y189" s="390"/>
    </row>
    <row r="190" spans="1:25" ht="14.25" customHeight="1">
      <c r="A190" s="390"/>
      <c r="B190" s="413"/>
      <c r="C190" s="413"/>
      <c r="D190" s="393"/>
      <c r="E190" s="393"/>
      <c r="F190" s="393"/>
      <c r="G190" s="393"/>
      <c r="H190" s="393"/>
      <c r="I190" s="393"/>
      <c r="J190" s="393"/>
      <c r="K190" s="393"/>
      <c r="L190" s="393"/>
      <c r="M190" s="393"/>
      <c r="N190" s="393"/>
      <c r="O190" s="390"/>
      <c r="P190" s="390"/>
      <c r="Q190" s="390"/>
      <c r="R190" s="390"/>
      <c r="S190" s="390"/>
      <c r="T190" s="390"/>
      <c r="U190" s="390"/>
      <c r="V190" s="390"/>
      <c r="W190" s="390"/>
      <c r="X190" s="390"/>
      <c r="Y190" s="390"/>
    </row>
    <row r="191" spans="1:25" ht="18.399999999999999" thickBot="1">
      <c r="A191" s="390"/>
      <c r="B191" s="109" t="s">
        <v>89</v>
      </c>
      <c r="C191" s="109"/>
      <c r="D191" s="109"/>
      <c r="E191" s="109"/>
      <c r="F191" s="112"/>
      <c r="G191" s="112"/>
      <c r="H191" s="112"/>
      <c r="I191" s="112"/>
      <c r="J191" s="112"/>
      <c r="K191" s="112"/>
      <c r="L191" s="112"/>
      <c r="M191" s="393"/>
      <c r="N191" s="393"/>
      <c r="O191" s="390"/>
      <c r="P191" s="390"/>
      <c r="Q191" s="390"/>
      <c r="R191" s="390"/>
      <c r="S191" s="390"/>
      <c r="T191" s="390"/>
      <c r="U191" s="390"/>
      <c r="V191" s="390"/>
      <c r="W191" s="390"/>
      <c r="X191" s="390"/>
      <c r="Y191" s="390"/>
    </row>
    <row r="192" spans="1:25" ht="14.65" thickBot="1">
      <c r="A192" s="390"/>
      <c r="B192" s="484" t="s">
        <v>88</v>
      </c>
      <c r="C192" s="484"/>
      <c r="D192" s="484"/>
      <c r="E192" s="484"/>
      <c r="F192" s="110" t="s">
        <v>255</v>
      </c>
      <c r="G192" s="110" t="s">
        <v>256</v>
      </c>
      <c r="H192" s="110" t="s">
        <v>257</v>
      </c>
      <c r="I192" s="110" t="s">
        <v>258</v>
      </c>
      <c r="J192" s="110" t="s">
        <v>259</v>
      </c>
      <c r="K192" s="110" t="s">
        <v>260</v>
      </c>
      <c r="L192" s="110" t="s">
        <v>261</v>
      </c>
      <c r="M192" s="393"/>
      <c r="N192" s="393"/>
      <c r="O192" s="390"/>
      <c r="P192" s="390"/>
      <c r="Q192" s="390"/>
      <c r="R192" s="390"/>
      <c r="S192" s="390"/>
      <c r="T192" s="390"/>
      <c r="U192" s="390"/>
      <c r="V192" s="390"/>
      <c r="W192" s="390"/>
      <c r="X192" s="390"/>
      <c r="Y192" s="390"/>
    </row>
    <row r="193" spans="1:25" ht="50.1" customHeight="1">
      <c r="A193" s="390"/>
      <c r="B193" s="485" t="s">
        <v>517</v>
      </c>
      <c r="C193" s="485"/>
      <c r="D193" s="485"/>
      <c r="E193" s="485"/>
      <c r="F193" s="486" t="s">
        <v>518</v>
      </c>
      <c r="G193" s="486"/>
      <c r="H193" s="486"/>
      <c r="I193" s="486"/>
      <c r="J193" s="486"/>
      <c r="K193" s="486"/>
      <c r="L193" s="486"/>
      <c r="M193" s="393"/>
      <c r="N193" s="393"/>
      <c r="O193" s="390"/>
      <c r="P193" s="390"/>
      <c r="Q193" s="390"/>
      <c r="R193" s="390"/>
      <c r="S193" s="390"/>
      <c r="T193" s="390"/>
      <c r="U193" s="390"/>
      <c r="V193" s="390"/>
      <c r="W193" s="390"/>
      <c r="X193" s="390"/>
      <c r="Y193" s="390"/>
    </row>
    <row r="194" spans="1:25" ht="14.25" customHeight="1">
      <c r="A194" s="390"/>
      <c r="B194" s="393"/>
      <c r="C194" s="393"/>
      <c r="D194" s="393"/>
      <c r="E194" s="393"/>
      <c r="F194" s="393"/>
      <c r="G194" s="393"/>
      <c r="H194" s="393"/>
      <c r="I194" s="393"/>
      <c r="J194" s="393"/>
      <c r="K194" s="393"/>
      <c r="L194" s="393"/>
      <c r="M194" s="393"/>
      <c r="N194" s="393"/>
      <c r="O194" s="390"/>
      <c r="P194" s="390"/>
      <c r="Q194" s="390"/>
      <c r="R194" s="390"/>
      <c r="S194" s="390"/>
      <c r="T194" s="390"/>
      <c r="U194" s="390"/>
      <c r="V194" s="390"/>
      <c r="W194" s="390"/>
      <c r="X194" s="390"/>
      <c r="Y194" s="390"/>
    </row>
    <row r="195" spans="1:25" ht="18.399999999999999" thickBot="1">
      <c r="A195" s="390"/>
      <c r="B195" s="109" t="s">
        <v>92</v>
      </c>
      <c r="C195" s="109"/>
      <c r="D195" s="109"/>
      <c r="E195" s="109"/>
      <c r="F195" s="112"/>
      <c r="G195" s="112"/>
      <c r="H195" s="112"/>
      <c r="I195" s="112"/>
      <c r="J195" s="112"/>
      <c r="K195" s="112"/>
      <c r="L195" s="112"/>
      <c r="M195" s="393"/>
      <c r="N195" s="393"/>
      <c r="O195" s="390"/>
      <c r="P195" s="390"/>
      <c r="Q195" s="390"/>
      <c r="R195" s="390"/>
      <c r="S195" s="390"/>
      <c r="T195" s="390"/>
      <c r="U195" s="390"/>
      <c r="V195" s="390"/>
      <c r="W195" s="390"/>
      <c r="X195" s="390"/>
      <c r="Y195" s="390"/>
    </row>
    <row r="196" spans="1:25" ht="14.65" thickBot="1">
      <c r="A196" s="390"/>
      <c r="B196" s="484" t="s">
        <v>91</v>
      </c>
      <c r="C196" s="484"/>
      <c r="D196" s="484"/>
      <c r="E196" s="484"/>
      <c r="F196" s="110" t="s">
        <v>255</v>
      </c>
      <c r="G196" s="110" t="s">
        <v>256</v>
      </c>
      <c r="H196" s="110" t="s">
        <v>257</v>
      </c>
      <c r="I196" s="110" t="s">
        <v>258</v>
      </c>
      <c r="J196" s="110" t="s">
        <v>259</v>
      </c>
      <c r="K196" s="110" t="s">
        <v>260</v>
      </c>
      <c r="L196" s="110" t="s">
        <v>261</v>
      </c>
      <c r="M196" s="393"/>
      <c r="N196" s="393"/>
      <c r="O196" s="390"/>
      <c r="P196" s="390"/>
      <c r="Q196" s="390"/>
      <c r="R196" s="390"/>
      <c r="S196" s="390"/>
      <c r="T196" s="390"/>
      <c r="U196" s="390"/>
      <c r="V196" s="390"/>
      <c r="W196" s="390"/>
      <c r="X196" s="390"/>
      <c r="Y196" s="390"/>
    </row>
    <row r="197" spans="1:25" ht="101.45" customHeight="1">
      <c r="A197" s="390"/>
      <c r="B197" s="485" t="s">
        <v>519</v>
      </c>
      <c r="C197" s="485"/>
      <c r="D197" s="485"/>
      <c r="E197" s="485"/>
      <c r="F197" s="489" t="s">
        <v>520</v>
      </c>
      <c r="G197" s="489" t="s">
        <v>521</v>
      </c>
      <c r="H197" s="489" t="s">
        <v>522</v>
      </c>
      <c r="I197" s="489" t="s">
        <v>522</v>
      </c>
      <c r="J197" s="489" t="s">
        <v>522</v>
      </c>
      <c r="K197" s="489" t="s">
        <v>522</v>
      </c>
      <c r="L197" s="492"/>
      <c r="M197" s="393"/>
      <c r="N197" s="393"/>
      <c r="O197" s="390"/>
      <c r="P197" s="390"/>
      <c r="Q197" s="390"/>
      <c r="R197" s="390"/>
      <c r="S197" s="390"/>
      <c r="T197" s="390"/>
      <c r="U197" s="390"/>
      <c r="V197" s="390"/>
      <c r="W197" s="390"/>
      <c r="X197" s="390"/>
      <c r="Y197" s="390"/>
    </row>
    <row r="198" spans="1:25" ht="101.45" customHeight="1">
      <c r="A198" s="390"/>
      <c r="B198" s="487" t="s">
        <v>523</v>
      </c>
      <c r="C198" s="487"/>
      <c r="D198" s="487"/>
      <c r="E198" s="487"/>
      <c r="F198" s="490"/>
      <c r="G198" s="490"/>
      <c r="H198" s="490"/>
      <c r="I198" s="490"/>
      <c r="J198" s="490"/>
      <c r="K198" s="490"/>
      <c r="L198" s="493"/>
      <c r="M198" s="393"/>
      <c r="N198" s="393"/>
      <c r="O198" s="390"/>
      <c r="P198" s="390"/>
      <c r="Q198" s="390"/>
      <c r="R198" s="390"/>
      <c r="S198" s="390"/>
      <c r="T198" s="390"/>
      <c r="U198" s="390"/>
      <c r="V198" s="390"/>
      <c r="W198" s="390"/>
      <c r="X198" s="390"/>
      <c r="Y198" s="390"/>
    </row>
    <row r="199" spans="1:25" ht="101.45" customHeight="1">
      <c r="A199" s="390"/>
      <c r="B199" s="503" t="s">
        <v>524</v>
      </c>
      <c r="C199" s="503"/>
      <c r="D199" s="503"/>
      <c r="E199" s="503"/>
      <c r="F199" s="490"/>
      <c r="G199" s="490"/>
      <c r="H199" s="490"/>
      <c r="I199" s="490"/>
      <c r="J199" s="490"/>
      <c r="K199" s="490"/>
      <c r="L199" s="493"/>
      <c r="M199" s="393"/>
      <c r="N199" s="393"/>
      <c r="O199" s="390"/>
      <c r="P199" s="390"/>
      <c r="Q199" s="390"/>
      <c r="R199" s="390"/>
      <c r="S199" s="390"/>
      <c r="T199" s="390"/>
      <c r="U199" s="390"/>
      <c r="V199" s="390"/>
      <c r="W199" s="390"/>
      <c r="X199" s="390"/>
      <c r="Y199" s="390"/>
    </row>
    <row r="200" spans="1:25" ht="101.45" customHeight="1">
      <c r="A200" s="390"/>
      <c r="B200" s="504" t="s">
        <v>525</v>
      </c>
      <c r="C200" s="504"/>
      <c r="D200" s="504"/>
      <c r="E200" s="504"/>
      <c r="F200" s="490"/>
      <c r="G200" s="490"/>
      <c r="H200" s="490"/>
      <c r="I200" s="490"/>
      <c r="J200" s="490"/>
      <c r="K200" s="490"/>
      <c r="L200" s="493"/>
      <c r="M200" s="393"/>
      <c r="N200" s="393"/>
      <c r="O200" s="390"/>
      <c r="P200" s="390"/>
      <c r="Q200" s="390"/>
      <c r="R200" s="390"/>
      <c r="S200" s="390"/>
      <c r="T200" s="390"/>
      <c r="U200" s="390"/>
      <c r="V200" s="390"/>
      <c r="W200" s="390"/>
      <c r="X200" s="390"/>
      <c r="Y200" s="390"/>
    </row>
    <row r="201" spans="1:25" ht="101.45" customHeight="1">
      <c r="A201" s="390"/>
      <c r="B201" s="487" t="s">
        <v>526</v>
      </c>
      <c r="C201" s="487"/>
      <c r="D201" s="487"/>
      <c r="E201" s="487"/>
      <c r="F201" s="490"/>
      <c r="G201" s="490"/>
      <c r="H201" s="490"/>
      <c r="I201" s="490"/>
      <c r="J201" s="490"/>
      <c r="K201" s="490"/>
      <c r="L201" s="493"/>
      <c r="M201" s="393"/>
      <c r="N201" s="393"/>
      <c r="O201" s="390"/>
      <c r="P201" s="390"/>
      <c r="Q201" s="390"/>
      <c r="R201" s="390"/>
      <c r="S201" s="390"/>
      <c r="T201" s="390"/>
      <c r="U201" s="390"/>
      <c r="V201" s="390"/>
      <c r="W201" s="390"/>
      <c r="X201" s="390"/>
      <c r="Y201" s="390"/>
    </row>
    <row r="202" spans="1:25" ht="101.45" customHeight="1">
      <c r="A202" s="390"/>
      <c r="B202" s="487" t="s">
        <v>527</v>
      </c>
      <c r="C202" s="487"/>
      <c r="D202" s="487"/>
      <c r="E202" s="487"/>
      <c r="F202" s="491"/>
      <c r="G202" s="491"/>
      <c r="H202" s="491"/>
      <c r="I202" s="491"/>
      <c r="J202" s="491"/>
      <c r="K202" s="491"/>
      <c r="L202" s="494"/>
      <c r="M202" s="393"/>
      <c r="N202" s="393"/>
      <c r="O202" s="390"/>
      <c r="P202" s="390"/>
      <c r="Q202" s="390"/>
      <c r="R202" s="390"/>
      <c r="S202" s="390"/>
      <c r="T202" s="390"/>
      <c r="U202" s="390"/>
      <c r="V202" s="390"/>
      <c r="W202" s="390"/>
      <c r="X202" s="390"/>
      <c r="Y202" s="390"/>
    </row>
    <row r="203" spans="1:25" ht="185.25" customHeight="1">
      <c r="A203" s="390"/>
      <c r="B203" s="503" t="s">
        <v>528</v>
      </c>
      <c r="C203" s="503"/>
      <c r="D203" s="503"/>
      <c r="E203" s="503"/>
      <c r="F203" s="376" t="s">
        <v>529</v>
      </c>
      <c r="G203" s="376" t="s">
        <v>530</v>
      </c>
      <c r="H203" s="376" t="s">
        <v>522</v>
      </c>
      <c r="I203" s="376" t="s">
        <v>522</v>
      </c>
      <c r="J203" s="376" t="s">
        <v>522</v>
      </c>
      <c r="K203" s="376" t="s">
        <v>522</v>
      </c>
      <c r="L203" s="405"/>
      <c r="M203" s="393"/>
      <c r="N203" s="393"/>
      <c r="O203" s="390"/>
      <c r="P203" s="390"/>
      <c r="Q203" s="390"/>
      <c r="R203" s="390"/>
      <c r="S203" s="390"/>
      <c r="T203" s="390"/>
      <c r="U203" s="390"/>
      <c r="V203" s="390"/>
      <c r="W203" s="390"/>
      <c r="X203" s="390"/>
      <c r="Y203" s="390"/>
    </row>
    <row r="204" spans="1:25" ht="130.5" customHeight="1">
      <c r="A204" s="390"/>
      <c r="B204" s="504" t="s">
        <v>531</v>
      </c>
      <c r="C204" s="504"/>
      <c r="D204" s="504"/>
      <c r="E204" s="504"/>
      <c r="F204" s="377" t="s">
        <v>532</v>
      </c>
      <c r="G204" s="377" t="s">
        <v>533</v>
      </c>
      <c r="H204" s="377" t="s">
        <v>534</v>
      </c>
      <c r="I204" s="377" t="s">
        <v>534</v>
      </c>
      <c r="J204" s="377" t="s">
        <v>534</v>
      </c>
      <c r="K204" s="377" t="s">
        <v>534</v>
      </c>
      <c r="L204" s="405"/>
      <c r="M204" s="393"/>
      <c r="N204" s="393"/>
      <c r="O204" s="390"/>
      <c r="P204" s="390"/>
      <c r="Q204" s="390"/>
      <c r="R204" s="390"/>
      <c r="S204" s="390"/>
      <c r="T204" s="390"/>
      <c r="U204" s="390"/>
      <c r="V204" s="390"/>
      <c r="W204" s="390"/>
      <c r="X204" s="390"/>
      <c r="Y204" s="390"/>
    </row>
    <row r="205" spans="1:25" ht="72.75" customHeight="1">
      <c r="A205" s="390"/>
      <c r="B205" s="487" t="s">
        <v>535</v>
      </c>
      <c r="C205" s="487"/>
      <c r="D205" s="487"/>
      <c r="E205" s="487"/>
      <c r="F205" s="378" t="s">
        <v>536</v>
      </c>
      <c r="G205" s="378" t="s">
        <v>537</v>
      </c>
      <c r="H205" s="378" t="s">
        <v>538</v>
      </c>
      <c r="I205" s="378" t="s">
        <v>538</v>
      </c>
      <c r="J205" s="378" t="s">
        <v>538</v>
      </c>
      <c r="K205" s="378" t="s">
        <v>538</v>
      </c>
      <c r="L205" s="405"/>
      <c r="M205" s="393"/>
      <c r="N205" s="393"/>
      <c r="O205" s="390"/>
      <c r="P205" s="390"/>
      <c r="Q205" s="390"/>
      <c r="R205" s="390"/>
      <c r="S205" s="390"/>
      <c r="T205" s="390"/>
      <c r="U205" s="390"/>
      <c r="V205" s="390"/>
      <c r="W205" s="390"/>
      <c r="X205" s="390"/>
      <c r="Y205" s="390"/>
    </row>
    <row r="206" spans="1:25" ht="232.5" customHeight="1">
      <c r="A206" s="390"/>
      <c r="B206" s="487" t="s">
        <v>539</v>
      </c>
      <c r="C206" s="487"/>
      <c r="D206" s="487"/>
      <c r="E206" s="487"/>
      <c r="F206" s="378" t="s">
        <v>540</v>
      </c>
      <c r="G206" s="378" t="s">
        <v>541</v>
      </c>
      <c r="H206" s="378" t="s">
        <v>542</v>
      </c>
      <c r="I206" s="378" t="s">
        <v>542</v>
      </c>
      <c r="J206" s="378" t="s">
        <v>542</v>
      </c>
      <c r="K206" s="378" t="s">
        <v>542</v>
      </c>
      <c r="L206" s="405"/>
      <c r="M206" s="393"/>
      <c r="N206" s="393"/>
      <c r="O206" s="390"/>
      <c r="P206" s="390"/>
      <c r="Q206" s="390"/>
      <c r="R206" s="390"/>
      <c r="S206" s="390"/>
      <c r="T206" s="390"/>
      <c r="U206" s="390"/>
      <c r="V206" s="390"/>
      <c r="W206" s="390"/>
      <c r="X206" s="390"/>
      <c r="Y206" s="390"/>
    </row>
    <row r="207" spans="1:25" ht="14.25" customHeight="1">
      <c r="A207" s="390"/>
      <c r="B207" s="393"/>
      <c r="C207" s="393"/>
      <c r="D207" s="393"/>
      <c r="E207" s="393"/>
      <c r="F207" s="393"/>
      <c r="G207" s="393"/>
      <c r="H207" s="393"/>
      <c r="I207" s="393"/>
      <c r="J207" s="393"/>
      <c r="K207" s="393"/>
      <c r="L207" s="393"/>
      <c r="M207" s="393"/>
      <c r="N207" s="393"/>
      <c r="O207" s="390"/>
      <c r="P207" s="390"/>
      <c r="Q207" s="390"/>
      <c r="R207" s="390"/>
      <c r="S207" s="390"/>
      <c r="T207" s="390"/>
      <c r="U207" s="390"/>
      <c r="V207" s="390"/>
      <c r="W207" s="390"/>
      <c r="X207" s="390"/>
      <c r="Y207" s="390"/>
    </row>
    <row r="208" spans="1:25" ht="18.399999999999999" thickBot="1">
      <c r="A208" s="390"/>
      <c r="B208" s="109" t="s">
        <v>95</v>
      </c>
      <c r="C208" s="109"/>
      <c r="D208" s="109"/>
      <c r="E208" s="109"/>
      <c r="F208" s="112"/>
      <c r="G208" s="112"/>
      <c r="H208" s="112"/>
      <c r="I208" s="112"/>
      <c r="J208" s="112"/>
      <c r="K208" s="112"/>
      <c r="L208" s="112"/>
      <c r="M208" s="393"/>
      <c r="N208" s="393"/>
      <c r="O208" s="390"/>
      <c r="P208" s="390"/>
      <c r="Q208" s="390"/>
      <c r="R208" s="390"/>
      <c r="S208" s="390"/>
      <c r="T208" s="390"/>
      <c r="U208" s="390"/>
      <c r="V208" s="390"/>
      <c r="W208" s="390"/>
      <c r="X208" s="390"/>
      <c r="Y208" s="390"/>
    </row>
    <row r="209" spans="1:25" ht="14.25" customHeight="1" thickBot="1">
      <c r="A209" s="390"/>
      <c r="B209" s="484" t="s">
        <v>94</v>
      </c>
      <c r="C209" s="484"/>
      <c r="D209" s="484"/>
      <c r="E209" s="484"/>
      <c r="F209" s="110" t="s">
        <v>255</v>
      </c>
      <c r="G209" s="110" t="s">
        <v>256</v>
      </c>
      <c r="H209" s="110" t="s">
        <v>257</v>
      </c>
      <c r="I209" s="110" t="s">
        <v>258</v>
      </c>
      <c r="J209" s="110" t="s">
        <v>259</v>
      </c>
      <c r="K209" s="110" t="s">
        <v>260</v>
      </c>
      <c r="L209" s="110" t="s">
        <v>261</v>
      </c>
      <c r="M209" s="393"/>
      <c r="N209" s="393"/>
      <c r="O209" s="390"/>
      <c r="P209" s="390"/>
      <c r="Q209" s="390"/>
      <c r="R209" s="390"/>
      <c r="S209" s="390"/>
      <c r="T209" s="390"/>
      <c r="U209" s="390"/>
      <c r="V209" s="390"/>
      <c r="W209" s="390"/>
      <c r="X209" s="390"/>
      <c r="Y209" s="390"/>
    </row>
    <row r="210" spans="1:25" ht="99.75">
      <c r="A210" s="390"/>
      <c r="B210" s="485" t="s">
        <v>543</v>
      </c>
      <c r="C210" s="485"/>
      <c r="D210" s="485"/>
      <c r="E210" s="485"/>
      <c r="F210" s="379" t="s">
        <v>544</v>
      </c>
      <c r="G210" s="379" t="s">
        <v>545</v>
      </c>
      <c r="H210" s="379" t="s">
        <v>546</v>
      </c>
      <c r="I210" s="379" t="s">
        <v>546</v>
      </c>
      <c r="J210" s="379" t="s">
        <v>546</v>
      </c>
      <c r="K210" s="379" t="s">
        <v>546</v>
      </c>
      <c r="L210" s="405"/>
      <c r="M210" s="393"/>
      <c r="N210" s="393"/>
      <c r="O210" s="390"/>
      <c r="P210" s="390"/>
      <c r="Q210" s="390"/>
      <c r="R210" s="390"/>
      <c r="S210" s="390"/>
      <c r="T210" s="390"/>
      <c r="U210" s="390"/>
      <c r="V210" s="390"/>
      <c r="W210" s="390"/>
      <c r="X210" s="390"/>
      <c r="Y210" s="390"/>
    </row>
    <row r="211" spans="1:25" ht="142.5">
      <c r="A211" s="390"/>
      <c r="B211" s="487" t="s">
        <v>547</v>
      </c>
      <c r="C211" s="487"/>
      <c r="D211" s="487"/>
      <c r="E211" s="487"/>
      <c r="F211" s="380" t="s">
        <v>548</v>
      </c>
      <c r="G211" s="380" t="s">
        <v>549</v>
      </c>
      <c r="H211" s="380" t="s">
        <v>550</v>
      </c>
      <c r="I211" s="380" t="s">
        <v>550</v>
      </c>
      <c r="J211" s="380" t="s">
        <v>550</v>
      </c>
      <c r="K211" s="380" t="s">
        <v>550</v>
      </c>
      <c r="L211" s="405"/>
      <c r="M211" s="393"/>
      <c r="N211" s="393"/>
      <c r="O211" s="390"/>
      <c r="P211" s="390"/>
      <c r="Q211" s="390"/>
      <c r="R211" s="390"/>
      <c r="S211" s="390"/>
      <c r="T211" s="390"/>
      <c r="U211" s="390"/>
      <c r="V211" s="390"/>
      <c r="W211" s="390"/>
      <c r="X211" s="390"/>
      <c r="Y211" s="390"/>
    </row>
    <row r="212" spans="1:25" ht="71.25">
      <c r="A212" s="390"/>
      <c r="B212" s="487" t="s">
        <v>551</v>
      </c>
      <c r="C212" s="487"/>
      <c r="D212" s="487"/>
      <c r="E212" s="487"/>
      <c r="F212" s="379" t="s">
        <v>552</v>
      </c>
      <c r="G212" s="379" t="s">
        <v>553</v>
      </c>
      <c r="H212" s="381" t="s">
        <v>322</v>
      </c>
      <c r="I212" s="381" t="s">
        <v>322</v>
      </c>
      <c r="J212" s="381" t="s">
        <v>322</v>
      </c>
      <c r="K212" s="381" t="s">
        <v>322</v>
      </c>
      <c r="L212" s="405"/>
      <c r="M212" s="393"/>
      <c r="N212" s="393"/>
      <c r="O212" s="390"/>
      <c r="P212" s="390"/>
      <c r="Q212" s="390"/>
      <c r="R212" s="390"/>
      <c r="S212" s="390"/>
      <c r="T212" s="390"/>
      <c r="U212" s="390"/>
      <c r="V212" s="390"/>
      <c r="W212" s="390"/>
      <c r="X212" s="390"/>
      <c r="Y212" s="390"/>
    </row>
    <row r="213" spans="1:25" ht="71.25">
      <c r="A213" s="390"/>
      <c r="B213" s="487" t="s">
        <v>554</v>
      </c>
      <c r="C213" s="487"/>
      <c r="D213" s="487"/>
      <c r="E213" s="487"/>
      <c r="F213" s="380" t="s">
        <v>555</v>
      </c>
      <c r="G213" s="380" t="s">
        <v>553</v>
      </c>
      <c r="H213" s="380" t="s">
        <v>556</v>
      </c>
      <c r="I213" s="380" t="s">
        <v>556</v>
      </c>
      <c r="J213" s="380" t="s">
        <v>556</v>
      </c>
      <c r="K213" s="380" t="s">
        <v>556</v>
      </c>
      <c r="L213" s="405"/>
      <c r="M213" s="393"/>
      <c r="N213" s="393"/>
      <c r="O213" s="390"/>
      <c r="P213" s="390"/>
      <c r="Q213" s="390"/>
      <c r="R213" s="390"/>
      <c r="S213" s="390"/>
      <c r="T213" s="390"/>
      <c r="U213" s="390"/>
      <c r="V213" s="390"/>
      <c r="W213" s="390"/>
      <c r="X213" s="390"/>
      <c r="Y213" s="390"/>
    </row>
    <row r="214" spans="1:25" ht="71.25">
      <c r="A214" s="390"/>
      <c r="B214" s="487" t="s">
        <v>557</v>
      </c>
      <c r="C214" s="487"/>
      <c r="D214" s="487"/>
      <c r="E214" s="487"/>
      <c r="F214" s="380" t="s">
        <v>558</v>
      </c>
      <c r="G214" s="380" t="s">
        <v>553</v>
      </c>
      <c r="H214" s="380" t="s">
        <v>556</v>
      </c>
      <c r="I214" s="380" t="s">
        <v>556</v>
      </c>
      <c r="J214" s="380" t="s">
        <v>556</v>
      </c>
      <c r="K214" s="380" t="s">
        <v>556</v>
      </c>
      <c r="L214" s="405"/>
      <c r="M214" s="393"/>
      <c r="N214" s="393"/>
      <c r="O214" s="390"/>
      <c r="P214" s="390"/>
      <c r="Q214" s="390"/>
      <c r="R214" s="390"/>
      <c r="S214" s="390"/>
      <c r="T214" s="390"/>
      <c r="U214" s="390"/>
      <c r="V214" s="390"/>
      <c r="W214" s="390"/>
      <c r="X214" s="390"/>
      <c r="Y214" s="390"/>
    </row>
    <row r="215" spans="1:25" ht="14.25" customHeight="1">
      <c r="A215" s="390"/>
      <c r="B215" s="393"/>
      <c r="C215" s="393"/>
      <c r="D215" s="393"/>
      <c r="E215" s="393"/>
      <c r="F215" s="393"/>
      <c r="G215" s="393"/>
      <c r="H215" s="393"/>
      <c r="I215" s="393"/>
      <c r="J215" s="393"/>
      <c r="K215" s="393"/>
      <c r="L215" s="393"/>
      <c r="M215" s="393"/>
      <c r="N215" s="393"/>
      <c r="O215" s="390"/>
      <c r="P215" s="390"/>
      <c r="Q215" s="390"/>
      <c r="R215" s="390"/>
      <c r="S215" s="390"/>
      <c r="T215" s="390"/>
      <c r="U215" s="390"/>
      <c r="V215" s="390"/>
      <c r="W215" s="390"/>
      <c r="X215" s="390"/>
      <c r="Y215" s="390"/>
    </row>
    <row r="216" spans="1:25" ht="18.399999999999999" thickBot="1">
      <c r="A216" s="390"/>
      <c r="B216" s="109" t="s">
        <v>97</v>
      </c>
      <c r="C216" s="109"/>
      <c r="D216" s="109"/>
      <c r="E216" s="109"/>
      <c r="F216" s="112"/>
      <c r="G216" s="112"/>
      <c r="H216" s="112"/>
      <c r="I216" s="112"/>
      <c r="J216" s="112"/>
      <c r="K216" s="112"/>
      <c r="L216" s="112"/>
      <c r="M216" s="393"/>
      <c r="N216" s="393"/>
      <c r="O216" s="390"/>
      <c r="P216" s="390"/>
      <c r="Q216" s="390"/>
      <c r="R216" s="390"/>
      <c r="S216" s="390"/>
      <c r="T216" s="390"/>
      <c r="U216" s="390"/>
      <c r="V216" s="390"/>
      <c r="W216" s="390"/>
      <c r="X216" s="390"/>
      <c r="Y216" s="390"/>
    </row>
    <row r="217" spans="1:25" ht="14.25" customHeight="1" thickBot="1">
      <c r="A217" s="390"/>
      <c r="B217" s="484" t="s">
        <v>96</v>
      </c>
      <c r="C217" s="484"/>
      <c r="D217" s="484"/>
      <c r="E217" s="484"/>
      <c r="F217" s="110" t="s">
        <v>255</v>
      </c>
      <c r="G217" s="110" t="s">
        <v>256</v>
      </c>
      <c r="H217" s="110" t="s">
        <v>257</v>
      </c>
      <c r="I217" s="110" t="s">
        <v>258</v>
      </c>
      <c r="J217" s="110" t="s">
        <v>259</v>
      </c>
      <c r="K217" s="110" t="s">
        <v>260</v>
      </c>
      <c r="L217" s="110" t="s">
        <v>261</v>
      </c>
      <c r="M217" s="393"/>
      <c r="N217" s="393"/>
      <c r="O217" s="390"/>
      <c r="P217" s="390"/>
      <c r="Q217" s="390"/>
      <c r="R217" s="390"/>
      <c r="S217" s="390"/>
      <c r="T217" s="390"/>
      <c r="U217" s="390"/>
      <c r="V217" s="390"/>
      <c r="W217" s="390"/>
      <c r="X217" s="390"/>
      <c r="Y217" s="390"/>
    </row>
    <row r="218" spans="1:25" ht="89.25" customHeight="1">
      <c r="A218" s="390"/>
      <c r="B218" s="485" t="s">
        <v>559</v>
      </c>
      <c r="C218" s="485"/>
      <c r="D218" s="485"/>
      <c r="E218" s="485"/>
      <c r="F218" s="377" t="s">
        <v>560</v>
      </c>
      <c r="G218" s="377" t="s">
        <v>561</v>
      </c>
      <c r="H218" s="377" t="s">
        <v>562</v>
      </c>
      <c r="I218" s="377" t="s">
        <v>562</v>
      </c>
      <c r="J218" s="377" t="s">
        <v>562</v>
      </c>
      <c r="K218" s="377" t="s">
        <v>562</v>
      </c>
      <c r="L218" s="405"/>
      <c r="M218" s="393"/>
      <c r="N218" s="393"/>
      <c r="O218" s="390"/>
      <c r="P218" s="390"/>
      <c r="Q218" s="390"/>
      <c r="R218" s="390"/>
      <c r="S218" s="390"/>
      <c r="T218" s="390"/>
      <c r="U218" s="390"/>
      <c r="V218" s="390"/>
      <c r="W218" s="390"/>
      <c r="X218" s="390"/>
      <c r="Y218" s="390"/>
    </row>
    <row r="219" spans="1:25" ht="118.9" customHeight="1">
      <c r="A219" s="390"/>
      <c r="B219" s="487" t="s">
        <v>563</v>
      </c>
      <c r="C219" s="487"/>
      <c r="D219" s="487"/>
      <c r="E219" s="487"/>
      <c r="F219" s="378" t="s">
        <v>564</v>
      </c>
      <c r="G219" s="378" t="s">
        <v>561</v>
      </c>
      <c r="H219" s="378" t="s">
        <v>562</v>
      </c>
      <c r="I219" s="378" t="s">
        <v>562</v>
      </c>
      <c r="J219" s="378" t="s">
        <v>562</v>
      </c>
      <c r="K219" s="378" t="s">
        <v>562</v>
      </c>
      <c r="L219" s="405"/>
      <c r="M219" s="393"/>
      <c r="N219" s="393"/>
      <c r="O219" s="390"/>
      <c r="P219" s="390"/>
      <c r="Q219" s="390"/>
      <c r="R219" s="390"/>
      <c r="S219" s="390"/>
      <c r="T219" s="390"/>
      <c r="U219" s="390"/>
      <c r="V219" s="390"/>
      <c r="W219" s="390"/>
      <c r="X219" s="390"/>
      <c r="Y219" s="390"/>
    </row>
    <row r="220" spans="1:25" ht="14.25" customHeight="1">
      <c r="A220" s="390"/>
      <c r="B220" s="393"/>
      <c r="C220" s="393"/>
      <c r="D220" s="393"/>
      <c r="E220" s="393"/>
      <c r="F220" s="393"/>
      <c r="G220" s="393"/>
      <c r="H220" s="393"/>
      <c r="I220" s="393"/>
      <c r="J220" s="393"/>
      <c r="K220" s="393"/>
      <c r="L220" s="393"/>
      <c r="M220" s="393"/>
      <c r="N220" s="393"/>
      <c r="O220" s="390"/>
      <c r="P220" s="390"/>
      <c r="Q220" s="390"/>
      <c r="R220" s="390"/>
      <c r="S220" s="390"/>
      <c r="T220" s="390"/>
      <c r="U220" s="390"/>
      <c r="V220" s="390"/>
      <c r="W220" s="390"/>
      <c r="X220" s="390"/>
      <c r="Y220" s="390"/>
    </row>
    <row r="221" spans="1:25" ht="18.399999999999999" thickBot="1">
      <c r="A221" s="390"/>
      <c r="B221" s="109" t="s">
        <v>99</v>
      </c>
      <c r="C221" s="109"/>
      <c r="D221" s="109"/>
      <c r="E221" s="109"/>
      <c r="F221" s="112"/>
      <c r="G221" s="112"/>
      <c r="H221" s="112"/>
      <c r="I221" s="112"/>
      <c r="J221" s="112"/>
      <c r="K221" s="112"/>
      <c r="L221" s="112"/>
      <c r="M221" s="393"/>
      <c r="N221" s="393"/>
      <c r="O221" s="390"/>
      <c r="P221" s="390"/>
      <c r="Q221" s="390"/>
      <c r="R221" s="390"/>
      <c r="S221" s="390"/>
      <c r="T221" s="390"/>
      <c r="U221" s="390"/>
      <c r="V221" s="390"/>
      <c r="W221" s="390"/>
      <c r="X221" s="390"/>
      <c r="Y221" s="390"/>
    </row>
    <row r="222" spans="1:25" ht="14.25" customHeight="1" thickBot="1">
      <c r="A222" s="390"/>
      <c r="B222" s="484" t="s">
        <v>565</v>
      </c>
      <c r="C222" s="484"/>
      <c r="D222" s="484"/>
      <c r="E222" s="484"/>
      <c r="F222" s="110" t="s">
        <v>255</v>
      </c>
      <c r="G222" s="110" t="s">
        <v>256</v>
      </c>
      <c r="H222" s="110" t="s">
        <v>257</v>
      </c>
      <c r="I222" s="110" t="s">
        <v>258</v>
      </c>
      <c r="J222" s="110" t="s">
        <v>259</v>
      </c>
      <c r="K222" s="110" t="s">
        <v>260</v>
      </c>
      <c r="L222" s="110" t="s">
        <v>261</v>
      </c>
      <c r="M222" s="393"/>
      <c r="N222" s="393"/>
      <c r="O222" s="390"/>
      <c r="P222" s="390"/>
      <c r="Q222" s="390"/>
      <c r="R222" s="390"/>
      <c r="S222" s="390"/>
      <c r="T222" s="390"/>
      <c r="U222" s="390"/>
      <c r="V222" s="390"/>
      <c r="W222" s="390"/>
      <c r="X222" s="390"/>
      <c r="Y222" s="390"/>
    </row>
    <row r="223" spans="1:25" ht="45" customHeight="1">
      <c r="A223" s="390"/>
      <c r="B223" s="485" t="s">
        <v>566</v>
      </c>
      <c r="C223" s="485"/>
      <c r="D223" s="485"/>
      <c r="E223" s="485"/>
      <c r="F223" s="82">
        <v>2</v>
      </c>
      <c r="G223" s="82">
        <v>0</v>
      </c>
      <c r="H223" s="82">
        <v>0</v>
      </c>
      <c r="I223" s="82">
        <v>0</v>
      </c>
      <c r="J223" s="82">
        <v>0</v>
      </c>
      <c r="K223" s="151">
        <v>0</v>
      </c>
      <c r="L223" s="474">
        <f>SUM(F223:K223)</f>
        <v>2</v>
      </c>
      <c r="M223" s="393"/>
      <c r="N223" s="393"/>
      <c r="O223" s="390"/>
      <c r="P223" s="390"/>
      <c r="Q223" s="390"/>
      <c r="R223" s="390"/>
      <c r="S223" s="390"/>
      <c r="T223" s="390"/>
      <c r="U223" s="390"/>
      <c r="V223" s="390"/>
      <c r="W223" s="390"/>
      <c r="X223" s="390"/>
      <c r="Y223" s="390"/>
    </row>
    <row r="224" spans="1:25" ht="40.35" customHeight="1">
      <c r="A224" s="390"/>
      <c r="B224" s="487" t="s">
        <v>567</v>
      </c>
      <c r="C224" s="487"/>
      <c r="D224" s="487"/>
      <c r="E224" s="487"/>
      <c r="F224" s="79">
        <v>15</v>
      </c>
      <c r="G224" s="79">
        <v>0</v>
      </c>
      <c r="H224" s="79">
        <v>0</v>
      </c>
      <c r="I224" s="79">
        <v>0</v>
      </c>
      <c r="J224" s="79">
        <v>0</v>
      </c>
      <c r="K224" s="152">
        <v>0</v>
      </c>
      <c r="L224" s="474">
        <f t="shared" ref="L224:L226" si="0">SUM(F224:K224)</f>
        <v>15</v>
      </c>
      <c r="M224" s="393"/>
      <c r="N224" s="393"/>
      <c r="O224" s="390"/>
      <c r="P224" s="390"/>
      <c r="Q224" s="390"/>
      <c r="R224" s="390"/>
      <c r="S224" s="390"/>
      <c r="T224" s="390"/>
      <c r="U224" s="390"/>
      <c r="V224" s="390"/>
      <c r="W224" s="390"/>
      <c r="X224" s="390"/>
      <c r="Y224" s="390"/>
    </row>
    <row r="225" spans="1:25" ht="24" customHeight="1">
      <c r="A225" s="390"/>
      <c r="B225" s="487" t="s">
        <v>568</v>
      </c>
      <c r="C225" s="487"/>
      <c r="D225" s="487"/>
      <c r="E225" s="487"/>
      <c r="F225" s="79">
        <v>17</v>
      </c>
      <c r="G225" s="79">
        <v>0</v>
      </c>
      <c r="H225" s="79">
        <v>0</v>
      </c>
      <c r="I225" s="79">
        <v>0</v>
      </c>
      <c r="J225" s="79">
        <v>0</v>
      </c>
      <c r="K225" s="152">
        <v>0</v>
      </c>
      <c r="L225" s="474">
        <f t="shared" si="0"/>
        <v>17</v>
      </c>
      <c r="M225" s="393"/>
      <c r="N225" s="393"/>
      <c r="O225" s="390"/>
      <c r="P225" s="390"/>
      <c r="Q225" s="390"/>
      <c r="R225" s="390"/>
      <c r="S225" s="390"/>
      <c r="T225" s="390"/>
      <c r="U225" s="390"/>
      <c r="V225" s="390"/>
      <c r="W225" s="390"/>
      <c r="X225" s="390"/>
      <c r="Y225" s="390"/>
    </row>
    <row r="226" spans="1:25" ht="53.1" customHeight="1">
      <c r="A226" s="390"/>
      <c r="B226" s="487" t="s">
        <v>569</v>
      </c>
      <c r="C226" s="487"/>
      <c r="D226" s="487"/>
      <c r="E226" s="487"/>
      <c r="F226" s="77">
        <v>2</v>
      </c>
      <c r="G226" s="77">
        <v>0</v>
      </c>
      <c r="H226" s="77">
        <v>17</v>
      </c>
      <c r="I226" s="77">
        <v>1</v>
      </c>
      <c r="J226" s="77">
        <v>0</v>
      </c>
      <c r="K226" s="153">
        <v>0</v>
      </c>
      <c r="L226" s="474">
        <f t="shared" si="0"/>
        <v>20</v>
      </c>
      <c r="M226" s="393"/>
      <c r="N226" s="393"/>
      <c r="O226" s="390"/>
      <c r="P226" s="390"/>
      <c r="Q226" s="390"/>
      <c r="R226" s="390"/>
      <c r="S226" s="390"/>
      <c r="T226" s="390"/>
      <c r="U226" s="390"/>
      <c r="V226" s="390"/>
      <c r="W226" s="390"/>
      <c r="X226" s="390"/>
      <c r="Y226" s="390"/>
    </row>
    <row r="227" spans="1:25" ht="54.75" customHeight="1">
      <c r="A227" s="390"/>
      <c r="B227" s="487" t="s">
        <v>570</v>
      </c>
      <c r="C227" s="487"/>
      <c r="D227" s="487"/>
      <c r="E227" s="487"/>
      <c r="F227" s="150">
        <v>26655.86</v>
      </c>
      <c r="G227" s="150" t="s">
        <v>571</v>
      </c>
      <c r="H227" s="150">
        <v>16002</v>
      </c>
      <c r="I227" s="150">
        <v>4301.05</v>
      </c>
      <c r="J227" s="150" t="s">
        <v>571</v>
      </c>
      <c r="K227" s="154">
        <v>70</v>
      </c>
      <c r="L227" s="194">
        <v>47028.91</v>
      </c>
      <c r="M227" s="393"/>
      <c r="N227" s="393"/>
      <c r="O227" s="390"/>
      <c r="P227" s="390"/>
      <c r="Q227" s="390"/>
      <c r="R227" s="390"/>
      <c r="S227" s="390"/>
      <c r="T227" s="390"/>
      <c r="U227" s="390"/>
      <c r="V227" s="390"/>
      <c r="W227" s="390"/>
      <c r="X227" s="390"/>
      <c r="Y227" s="390"/>
    </row>
    <row r="228" spans="1:25" ht="57">
      <c r="A228" s="390"/>
      <c r="B228" s="487" t="s">
        <v>572</v>
      </c>
      <c r="C228" s="487"/>
      <c r="D228" s="487"/>
      <c r="E228" s="487"/>
      <c r="F228" s="80" t="s">
        <v>322</v>
      </c>
      <c r="G228" s="382" t="s">
        <v>573</v>
      </c>
      <c r="H228" s="382" t="s">
        <v>574</v>
      </c>
      <c r="I228" s="382" t="s">
        <v>574</v>
      </c>
      <c r="J228" s="382" t="s">
        <v>574</v>
      </c>
      <c r="K228" s="382" t="s">
        <v>574</v>
      </c>
      <c r="L228" s="80"/>
      <c r="M228" s="393"/>
      <c r="N228" s="393"/>
      <c r="O228" s="390"/>
      <c r="P228" s="390"/>
      <c r="Q228" s="390"/>
      <c r="R228" s="390"/>
      <c r="S228" s="390"/>
      <c r="T228" s="390"/>
      <c r="U228" s="390"/>
      <c r="V228" s="390"/>
      <c r="W228" s="390"/>
      <c r="X228" s="390"/>
      <c r="Y228" s="390"/>
    </row>
    <row r="229" spans="1:25" ht="42.75">
      <c r="A229" s="390"/>
      <c r="B229" s="487" t="s">
        <v>575</v>
      </c>
      <c r="C229" s="487"/>
      <c r="D229" s="487"/>
      <c r="E229" s="487"/>
      <c r="F229" s="79" t="s">
        <v>322</v>
      </c>
      <c r="G229" s="378" t="s">
        <v>573</v>
      </c>
      <c r="H229" s="378" t="s">
        <v>576</v>
      </c>
      <c r="I229" s="378" t="s">
        <v>576</v>
      </c>
      <c r="J229" s="378" t="s">
        <v>576</v>
      </c>
      <c r="K229" s="378" t="s">
        <v>576</v>
      </c>
      <c r="L229" s="79"/>
      <c r="M229" s="393"/>
      <c r="N229" s="393"/>
      <c r="O229" s="390"/>
      <c r="P229" s="390"/>
      <c r="Q229" s="390"/>
      <c r="R229" s="390"/>
      <c r="S229" s="390"/>
      <c r="T229" s="390"/>
      <c r="U229" s="390"/>
      <c r="V229" s="390"/>
      <c r="W229" s="390"/>
      <c r="X229" s="390"/>
      <c r="Y229" s="390"/>
    </row>
    <row r="230" spans="1:25" ht="14.25" customHeight="1">
      <c r="A230" s="390"/>
      <c r="B230" s="393"/>
      <c r="C230" s="393"/>
      <c r="D230" s="393"/>
      <c r="E230" s="393"/>
      <c r="F230" s="393"/>
      <c r="G230" s="393"/>
      <c r="H230" s="393"/>
      <c r="I230" s="393"/>
      <c r="J230" s="393"/>
      <c r="K230" s="393"/>
      <c r="L230" s="393"/>
      <c r="M230" s="393"/>
      <c r="N230" s="393"/>
      <c r="O230" s="390"/>
      <c r="P230" s="390"/>
      <c r="Q230" s="390"/>
      <c r="R230" s="390"/>
      <c r="S230" s="390"/>
      <c r="T230" s="390"/>
      <c r="U230" s="390"/>
      <c r="V230" s="390"/>
      <c r="W230" s="390"/>
      <c r="X230" s="390"/>
      <c r="Y230" s="390"/>
    </row>
    <row r="231" spans="1:25" ht="14.25" customHeight="1" thickBot="1">
      <c r="A231" s="390"/>
      <c r="B231" s="109" t="s">
        <v>101</v>
      </c>
      <c r="C231" s="109"/>
      <c r="D231" s="109"/>
      <c r="E231" s="109"/>
      <c r="F231" s="112"/>
      <c r="G231" s="112"/>
      <c r="H231" s="112"/>
      <c r="I231" s="112"/>
      <c r="J231" s="112"/>
      <c r="K231" s="112"/>
      <c r="L231" s="112"/>
      <c r="M231" s="393"/>
      <c r="N231" s="393"/>
      <c r="O231" s="390"/>
      <c r="P231" s="390"/>
      <c r="Q231" s="390"/>
      <c r="R231" s="390"/>
      <c r="S231" s="390"/>
      <c r="T231" s="390"/>
      <c r="U231" s="390"/>
      <c r="V231" s="390"/>
      <c r="W231" s="390"/>
      <c r="X231" s="390"/>
      <c r="Y231" s="390"/>
    </row>
    <row r="232" spans="1:25" ht="14.25" customHeight="1" thickBot="1">
      <c r="A232" s="390"/>
      <c r="B232" s="484" t="s">
        <v>100</v>
      </c>
      <c r="C232" s="484"/>
      <c r="D232" s="484"/>
      <c r="E232" s="484"/>
      <c r="F232" s="110" t="s">
        <v>255</v>
      </c>
      <c r="G232" s="110" t="s">
        <v>256</v>
      </c>
      <c r="H232" s="110" t="s">
        <v>257</v>
      </c>
      <c r="I232" s="110" t="s">
        <v>258</v>
      </c>
      <c r="J232" s="110" t="s">
        <v>259</v>
      </c>
      <c r="K232" s="110" t="s">
        <v>260</v>
      </c>
      <c r="L232" s="110" t="s">
        <v>261</v>
      </c>
      <c r="M232" s="393"/>
      <c r="N232" s="393"/>
      <c r="O232" s="390"/>
      <c r="P232" s="390"/>
      <c r="Q232" s="390"/>
      <c r="R232" s="390"/>
      <c r="S232" s="390"/>
      <c r="T232" s="390"/>
      <c r="U232" s="390"/>
      <c r="V232" s="390"/>
      <c r="W232" s="390"/>
      <c r="X232" s="390"/>
      <c r="Y232" s="390"/>
    </row>
    <row r="233" spans="1:25" ht="256.5">
      <c r="A233" s="390"/>
      <c r="B233" s="485" t="s">
        <v>577</v>
      </c>
      <c r="C233" s="485"/>
      <c r="D233" s="485"/>
      <c r="E233" s="485"/>
      <c r="F233" s="383" t="s">
        <v>578</v>
      </c>
      <c r="G233" s="383" t="s">
        <v>579</v>
      </c>
      <c r="H233" s="383" t="s">
        <v>580</v>
      </c>
      <c r="I233" s="308" t="s">
        <v>306</v>
      </c>
      <c r="J233" s="308" t="s">
        <v>306</v>
      </c>
      <c r="K233" s="308" t="s">
        <v>306</v>
      </c>
      <c r="L233" s="365"/>
      <c r="M233" s="393"/>
      <c r="N233" s="393"/>
      <c r="O233" s="390"/>
      <c r="P233" s="390"/>
      <c r="Q233" s="390"/>
      <c r="R233" s="390"/>
      <c r="S233" s="390"/>
      <c r="T233" s="390"/>
      <c r="U233" s="390"/>
      <c r="V233" s="390"/>
      <c r="W233" s="390"/>
      <c r="X233" s="390"/>
      <c r="Y233" s="390"/>
    </row>
    <row r="234" spans="1:25" ht="14.25" customHeight="1">
      <c r="A234" s="390"/>
      <c r="B234" s="393"/>
      <c r="C234" s="393"/>
      <c r="D234" s="393"/>
      <c r="E234" s="393"/>
      <c r="F234" s="393"/>
      <c r="G234" s="393"/>
      <c r="H234" s="393"/>
      <c r="I234" s="393"/>
      <c r="J234" s="393"/>
      <c r="K234" s="393"/>
      <c r="L234" s="393"/>
      <c r="M234" s="393"/>
      <c r="N234" s="393"/>
      <c r="O234" s="390"/>
      <c r="P234" s="390"/>
      <c r="Q234" s="390"/>
      <c r="R234" s="390"/>
      <c r="S234" s="390"/>
      <c r="T234" s="390"/>
      <c r="U234" s="390"/>
      <c r="V234" s="390"/>
      <c r="W234" s="390"/>
      <c r="X234" s="390"/>
      <c r="Y234" s="390"/>
    </row>
    <row r="235" spans="1:25" ht="18.399999999999999" thickBot="1">
      <c r="A235" s="390"/>
      <c r="B235" s="109" t="s">
        <v>104</v>
      </c>
      <c r="C235" s="109"/>
      <c r="D235" s="109"/>
      <c r="E235" s="109"/>
      <c r="F235" s="112"/>
      <c r="G235" s="112"/>
      <c r="H235" s="112"/>
      <c r="I235" s="112"/>
      <c r="J235" s="112"/>
      <c r="K235" s="112"/>
      <c r="L235" s="112"/>
      <c r="M235" s="393"/>
      <c r="N235" s="393"/>
      <c r="O235" s="390"/>
      <c r="P235" s="390"/>
      <c r="Q235" s="390"/>
      <c r="R235" s="390"/>
      <c r="S235" s="390"/>
      <c r="T235" s="390"/>
      <c r="U235" s="390"/>
      <c r="V235" s="390"/>
      <c r="W235" s="390"/>
      <c r="X235" s="390"/>
      <c r="Y235" s="390"/>
    </row>
    <row r="236" spans="1:25" ht="14.65" thickBot="1">
      <c r="A236" s="390"/>
      <c r="B236" s="484" t="s">
        <v>103</v>
      </c>
      <c r="C236" s="484"/>
      <c r="D236" s="484"/>
      <c r="E236" s="484"/>
      <c r="F236" s="110" t="s">
        <v>255</v>
      </c>
      <c r="G236" s="110" t="s">
        <v>256</v>
      </c>
      <c r="H236" s="110" t="s">
        <v>257</v>
      </c>
      <c r="I236" s="110" t="s">
        <v>258</v>
      </c>
      <c r="J236" s="110" t="s">
        <v>259</v>
      </c>
      <c r="K236" s="110" t="s">
        <v>260</v>
      </c>
      <c r="L236" s="110" t="s">
        <v>261</v>
      </c>
      <c r="M236" s="393"/>
      <c r="N236" s="393"/>
      <c r="O236" s="390"/>
      <c r="P236" s="390"/>
      <c r="Q236" s="390"/>
      <c r="R236" s="390"/>
      <c r="S236" s="390"/>
      <c r="T236" s="390"/>
      <c r="U236" s="390"/>
      <c r="V236" s="390"/>
      <c r="W236" s="390"/>
      <c r="X236" s="390"/>
      <c r="Y236" s="390"/>
    </row>
    <row r="237" spans="1:25" ht="185.25">
      <c r="A237" s="390"/>
      <c r="B237" s="482" t="s">
        <v>581</v>
      </c>
      <c r="C237" s="482"/>
      <c r="D237" s="482"/>
      <c r="E237" s="482"/>
      <c r="F237" s="384" t="s">
        <v>582</v>
      </c>
      <c r="G237" s="384" t="s">
        <v>583</v>
      </c>
      <c r="H237" s="384" t="s">
        <v>584</v>
      </c>
      <c r="I237" s="384" t="s">
        <v>584</v>
      </c>
      <c r="J237" s="384" t="s">
        <v>584</v>
      </c>
      <c r="K237" s="384" t="s">
        <v>584</v>
      </c>
      <c r="L237" s="365"/>
      <c r="M237" s="393"/>
      <c r="N237" s="393"/>
      <c r="O237" s="390"/>
      <c r="P237" s="390"/>
      <c r="Q237" s="390"/>
      <c r="R237" s="390"/>
      <c r="S237" s="390"/>
      <c r="T237" s="390"/>
      <c r="U237" s="390"/>
      <c r="V237" s="390"/>
      <c r="W237" s="390"/>
      <c r="X237" s="390"/>
      <c r="Y237" s="390"/>
    </row>
    <row r="238" spans="1:25" ht="99.75">
      <c r="A238" s="390"/>
      <c r="B238" s="483" t="s">
        <v>585</v>
      </c>
      <c r="C238" s="483"/>
      <c r="D238" s="483"/>
      <c r="E238" s="483"/>
      <c r="F238" s="414" t="s">
        <v>586</v>
      </c>
      <c r="G238" s="414" t="s">
        <v>587</v>
      </c>
      <c r="H238" s="414" t="s">
        <v>588</v>
      </c>
      <c r="I238" s="414" t="s">
        <v>588</v>
      </c>
      <c r="J238" s="414" t="s">
        <v>588</v>
      </c>
      <c r="K238" s="414" t="s">
        <v>588</v>
      </c>
      <c r="L238" s="365"/>
      <c r="M238" s="393"/>
      <c r="N238" s="393"/>
      <c r="O238" s="390"/>
      <c r="P238" s="390"/>
      <c r="Q238" s="390"/>
      <c r="R238" s="390"/>
      <c r="S238" s="390"/>
      <c r="T238" s="390"/>
      <c r="U238" s="390"/>
      <c r="V238" s="390"/>
      <c r="W238" s="390"/>
      <c r="X238" s="390"/>
      <c r="Y238" s="390"/>
    </row>
    <row r="239" spans="1:25" ht="156.75">
      <c r="A239" s="390"/>
      <c r="B239" s="483" t="s">
        <v>589</v>
      </c>
      <c r="C239" s="483"/>
      <c r="D239" s="483"/>
      <c r="E239" s="483"/>
      <c r="F239" s="384" t="s">
        <v>590</v>
      </c>
      <c r="G239" s="384" t="s">
        <v>591</v>
      </c>
      <c r="H239" s="384" t="s">
        <v>592</v>
      </c>
      <c r="I239" s="384" t="s">
        <v>592</v>
      </c>
      <c r="J239" s="384" t="s">
        <v>592</v>
      </c>
      <c r="K239" s="384" t="s">
        <v>592</v>
      </c>
      <c r="L239" s="365"/>
      <c r="M239" s="393"/>
      <c r="N239" s="393"/>
      <c r="O239" s="390"/>
      <c r="P239" s="390"/>
      <c r="Q239" s="390"/>
      <c r="R239" s="390"/>
      <c r="S239" s="390"/>
      <c r="T239" s="390"/>
      <c r="U239" s="390"/>
      <c r="V239" s="390"/>
      <c r="W239" s="390"/>
      <c r="X239" s="390"/>
      <c r="Y239" s="390"/>
    </row>
    <row r="240" spans="1:25" ht="15" customHeight="1">
      <c r="A240" s="390"/>
      <c r="B240" s="393"/>
      <c r="C240" s="393"/>
      <c r="D240" s="393"/>
      <c r="E240" s="393"/>
      <c r="F240" s="393"/>
      <c r="G240" s="393"/>
      <c r="H240" s="393"/>
      <c r="I240" s="393"/>
      <c r="J240" s="393"/>
      <c r="K240" s="393"/>
      <c r="L240" s="393"/>
      <c r="M240" s="393"/>
      <c r="N240" s="393"/>
      <c r="O240" s="390"/>
      <c r="P240" s="390"/>
      <c r="Q240" s="390"/>
      <c r="R240" s="390"/>
      <c r="S240" s="390"/>
      <c r="T240" s="390"/>
      <c r="U240" s="390"/>
      <c r="V240" s="390"/>
      <c r="W240" s="390"/>
      <c r="X240" s="390"/>
      <c r="Y240" s="390"/>
    </row>
    <row r="241" spans="1:25" ht="18.399999999999999" thickBot="1">
      <c r="A241" s="390"/>
      <c r="B241" s="190" t="s">
        <v>593</v>
      </c>
      <c r="C241" s="187"/>
      <c r="D241" s="187"/>
      <c r="E241" s="187"/>
      <c r="F241" s="112"/>
      <c r="G241" s="112"/>
      <c r="H241" s="112"/>
      <c r="I241" s="112"/>
      <c r="J241" s="112"/>
      <c r="K241" s="112"/>
      <c r="L241" s="112"/>
      <c r="M241" s="112"/>
      <c r="N241" s="393"/>
      <c r="O241" s="390"/>
      <c r="P241" s="390"/>
      <c r="Q241" s="390"/>
      <c r="R241" s="390"/>
      <c r="S241" s="390"/>
      <c r="T241" s="390"/>
      <c r="U241" s="390"/>
      <c r="V241" s="390"/>
      <c r="W241" s="390"/>
      <c r="X241" s="390"/>
      <c r="Y241" s="390"/>
    </row>
    <row r="242" spans="1:25" ht="14.65" thickBot="1">
      <c r="A242" s="390"/>
      <c r="B242" s="481" t="s">
        <v>105</v>
      </c>
      <c r="C242" s="481"/>
      <c r="D242" s="481"/>
      <c r="E242" s="481"/>
      <c r="F242" s="110" t="s">
        <v>255</v>
      </c>
      <c r="G242" s="110" t="s">
        <v>256</v>
      </c>
      <c r="H242" s="110" t="s">
        <v>257</v>
      </c>
      <c r="I242" s="110" t="s">
        <v>258</v>
      </c>
      <c r="J242" s="110" t="s">
        <v>259</v>
      </c>
      <c r="K242" s="110" t="s">
        <v>260</v>
      </c>
      <c r="L242" s="176" t="s">
        <v>261</v>
      </c>
      <c r="M242" s="177" t="s">
        <v>321</v>
      </c>
      <c r="N242" s="393"/>
      <c r="O242" s="390"/>
      <c r="P242" s="390"/>
      <c r="Q242" s="390"/>
      <c r="R242" s="390"/>
      <c r="S242" s="390"/>
      <c r="T242" s="390"/>
      <c r="U242" s="390"/>
      <c r="V242" s="390"/>
      <c r="W242" s="390"/>
      <c r="X242" s="390"/>
      <c r="Y242" s="390"/>
    </row>
    <row r="243" spans="1:25" ht="32.1" customHeight="1">
      <c r="A243" s="390"/>
      <c r="B243" s="482" t="s">
        <v>594</v>
      </c>
      <c r="C243" s="482"/>
      <c r="D243" s="482"/>
      <c r="E243" s="482"/>
      <c r="F243" s="121">
        <v>0</v>
      </c>
      <c r="G243" s="121">
        <v>0.53</v>
      </c>
      <c r="H243" s="121">
        <v>0.42</v>
      </c>
      <c r="I243" s="121">
        <v>0.45</v>
      </c>
      <c r="J243" s="121">
        <v>0</v>
      </c>
      <c r="K243" s="149">
        <v>0</v>
      </c>
      <c r="L243" s="188">
        <v>0.41</v>
      </c>
      <c r="M243" s="189">
        <v>0.10919462175743583</v>
      </c>
      <c r="N243" s="393"/>
      <c r="O243" s="390"/>
      <c r="P243" s="390"/>
      <c r="Q243" s="390"/>
      <c r="R243" s="390"/>
      <c r="S243" s="390"/>
      <c r="T243" s="390"/>
      <c r="U243" s="390"/>
      <c r="V243" s="390"/>
      <c r="W243" s="390"/>
      <c r="X243" s="390"/>
      <c r="Y243" s="390"/>
    </row>
    <row r="244" spans="1:25" ht="73.349999999999994" customHeight="1" thickBot="1">
      <c r="A244" s="390"/>
      <c r="B244" s="483" t="s">
        <v>595</v>
      </c>
      <c r="C244" s="483"/>
      <c r="D244" s="483"/>
      <c r="E244" s="483"/>
      <c r="F244" s="80" t="s">
        <v>322</v>
      </c>
      <c r="G244" s="382" t="s">
        <v>596</v>
      </c>
      <c r="H244" s="382" t="s">
        <v>597</v>
      </c>
      <c r="I244" s="382" t="s">
        <v>598</v>
      </c>
      <c r="J244" s="80" t="s">
        <v>322</v>
      </c>
      <c r="K244" s="80" t="s">
        <v>322</v>
      </c>
      <c r="L244" s="366"/>
      <c r="M244" s="367"/>
      <c r="N244" s="393"/>
      <c r="O244" s="390"/>
      <c r="P244" s="390"/>
      <c r="Q244" s="390"/>
      <c r="R244" s="390"/>
      <c r="S244" s="390"/>
      <c r="T244" s="390"/>
      <c r="U244" s="390"/>
      <c r="V244" s="390"/>
      <c r="W244" s="390"/>
      <c r="X244" s="390"/>
      <c r="Y244" s="390"/>
    </row>
    <row r="245" spans="1:25" ht="14.25">
      <c r="A245" s="390"/>
      <c r="B245" s="393"/>
      <c r="C245" s="393"/>
      <c r="D245" s="393"/>
      <c r="E245" s="393"/>
      <c r="F245" s="393"/>
      <c r="G245" s="393"/>
      <c r="H245" s="393" t="s">
        <v>599</v>
      </c>
      <c r="I245" s="393" t="s">
        <v>599</v>
      </c>
      <c r="J245" s="393"/>
      <c r="K245" s="393"/>
      <c r="L245" s="393"/>
      <c r="M245" s="393"/>
      <c r="N245" s="393"/>
      <c r="O245" s="390"/>
      <c r="P245" s="390"/>
      <c r="Q245" s="390"/>
      <c r="R245" s="390"/>
      <c r="S245" s="390"/>
      <c r="T245" s="390"/>
      <c r="U245" s="390"/>
      <c r="V245" s="390"/>
      <c r="W245" s="390"/>
      <c r="X245" s="390"/>
      <c r="Y245" s="390"/>
    </row>
    <row r="246" spans="1:25" ht="14.25" customHeight="1" thickBot="1">
      <c r="A246" s="390"/>
      <c r="B246" s="190" t="s">
        <v>600</v>
      </c>
      <c r="C246" s="187"/>
      <c r="D246" s="187"/>
      <c r="E246" s="187"/>
      <c r="F246" s="112"/>
      <c r="G246" s="112"/>
      <c r="H246" s="112"/>
      <c r="I246" s="112"/>
      <c r="J246" s="112"/>
      <c r="K246" s="112"/>
      <c r="L246" s="112"/>
      <c r="M246" s="390"/>
      <c r="N246" s="390"/>
      <c r="O246" s="390"/>
      <c r="P246" s="390"/>
      <c r="Q246" s="390"/>
      <c r="R246" s="390"/>
      <c r="S246" s="390"/>
      <c r="T246" s="390"/>
      <c r="U246" s="390"/>
      <c r="V246" s="390"/>
      <c r="W246" s="390"/>
      <c r="X246" s="390"/>
      <c r="Y246" s="390"/>
    </row>
    <row r="247" spans="1:25" ht="14.25" customHeight="1" thickBot="1">
      <c r="A247" s="390"/>
      <c r="B247" s="481" t="s">
        <v>107</v>
      </c>
      <c r="C247" s="481"/>
      <c r="D247" s="481"/>
      <c r="E247" s="481"/>
      <c r="F247" s="110" t="s">
        <v>255</v>
      </c>
      <c r="G247" s="110" t="s">
        <v>256</v>
      </c>
      <c r="H247" s="110" t="s">
        <v>257</v>
      </c>
      <c r="I247" s="110" t="s">
        <v>258</v>
      </c>
      <c r="J247" s="110" t="s">
        <v>259</v>
      </c>
      <c r="K247" s="110" t="s">
        <v>260</v>
      </c>
      <c r="L247" s="110" t="s">
        <v>261</v>
      </c>
      <c r="M247" s="390"/>
      <c r="N247" s="390"/>
      <c r="O247" s="390"/>
      <c r="P247" s="390"/>
      <c r="Q247" s="390"/>
      <c r="R247" s="390"/>
      <c r="S247" s="390"/>
      <c r="T247" s="390"/>
      <c r="U247" s="390"/>
      <c r="V247" s="390"/>
      <c r="W247" s="390"/>
      <c r="X247" s="390"/>
      <c r="Y247" s="390"/>
    </row>
    <row r="248" spans="1:25" ht="192" customHeight="1">
      <c r="A248" s="390"/>
      <c r="B248" s="482" t="s">
        <v>601</v>
      </c>
      <c r="C248" s="482"/>
      <c r="D248" s="482"/>
      <c r="E248" s="482"/>
      <c r="F248" s="80" t="s">
        <v>322</v>
      </c>
      <c r="G248" s="121" t="s">
        <v>322</v>
      </c>
      <c r="H248" s="121" t="s">
        <v>322</v>
      </c>
      <c r="I248" s="121" t="s">
        <v>322</v>
      </c>
      <c r="J248" s="121" t="s">
        <v>322</v>
      </c>
      <c r="K248" s="121" t="s">
        <v>322</v>
      </c>
      <c r="L248" s="368"/>
      <c r="M248" s="390"/>
      <c r="N248" s="390"/>
      <c r="O248" s="390"/>
      <c r="P248" s="390"/>
      <c r="Q248" s="390"/>
      <c r="R248" s="390"/>
      <c r="S248" s="390"/>
      <c r="T248" s="390"/>
      <c r="U248" s="390"/>
      <c r="V248" s="390"/>
      <c r="W248" s="390"/>
      <c r="X248" s="390"/>
      <c r="Y248" s="390"/>
    </row>
    <row r="249" spans="1:25" ht="14.25">
      <c r="A249" s="390"/>
      <c r="B249" s="483" t="s">
        <v>602</v>
      </c>
      <c r="C249" s="483"/>
      <c r="D249" s="483"/>
      <c r="E249" s="483"/>
      <c r="F249" s="80" t="s">
        <v>322</v>
      </c>
      <c r="G249" s="80" t="s">
        <v>322</v>
      </c>
      <c r="H249" s="80" t="s">
        <v>322</v>
      </c>
      <c r="I249" s="80" t="s">
        <v>322</v>
      </c>
      <c r="J249" s="80" t="s">
        <v>322</v>
      </c>
      <c r="K249" s="80" t="s">
        <v>322</v>
      </c>
      <c r="L249" s="369"/>
      <c r="M249" s="390"/>
      <c r="N249" s="390"/>
      <c r="O249" s="390"/>
      <c r="P249" s="390"/>
      <c r="Q249" s="390"/>
      <c r="R249" s="390"/>
      <c r="S249" s="390"/>
      <c r="T249" s="390"/>
      <c r="U249" s="390"/>
      <c r="V249" s="390"/>
      <c r="W249" s="390"/>
      <c r="X249" s="390"/>
      <c r="Y249" s="390"/>
    </row>
    <row r="250" spans="1:25" ht="14.25">
      <c r="A250" s="390"/>
      <c r="B250" s="483" t="s">
        <v>603</v>
      </c>
      <c r="C250" s="483"/>
      <c r="D250" s="483"/>
      <c r="E250" s="483"/>
      <c r="F250" s="80" t="s">
        <v>322</v>
      </c>
      <c r="G250" s="80" t="s">
        <v>322</v>
      </c>
      <c r="H250" s="80" t="s">
        <v>322</v>
      </c>
      <c r="I250" s="80" t="s">
        <v>322</v>
      </c>
      <c r="J250" s="80" t="s">
        <v>322</v>
      </c>
      <c r="K250" s="80" t="s">
        <v>322</v>
      </c>
      <c r="L250" s="369"/>
      <c r="M250" s="390"/>
      <c r="N250" s="390"/>
      <c r="O250" s="390"/>
      <c r="P250" s="390"/>
      <c r="Q250" s="390"/>
      <c r="R250" s="390"/>
      <c r="S250" s="390"/>
      <c r="T250" s="390"/>
      <c r="U250" s="390"/>
      <c r="V250" s="390"/>
      <c r="W250" s="390"/>
      <c r="X250" s="390"/>
      <c r="Y250" s="390"/>
    </row>
    <row r="251" spans="1:25" ht="14.25" customHeight="1">
      <c r="A251" s="39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row>
    <row r="252" spans="1:25" ht="14.25" customHeight="1">
      <c r="A252" s="39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row>
    <row r="253" spans="1:25" ht="14.25" customHeight="1">
      <c r="A253" s="39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row>
    <row r="254" spans="1:25" ht="14.25" customHeight="1">
      <c r="A254" s="39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row>
    <row r="255" spans="1:25" ht="14.25" customHeight="1">
      <c r="A255" s="39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row>
    <row r="256" spans="1:25" ht="14.25" customHeight="1">
      <c r="A256" s="39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row>
    <row r="257" spans="1:25" ht="14.25" customHeight="1">
      <c r="A257" s="39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row>
    <row r="258" spans="1:25" ht="14.25" customHeight="1">
      <c r="A258" s="39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row>
    <row r="259" spans="1:25" ht="14.25" customHeight="1">
      <c r="A259" s="39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row>
    <row r="260" spans="1:25" ht="14.25" customHeight="1">
      <c r="A260" s="39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row>
    <row r="261" spans="1:25" ht="14.25" customHeight="1">
      <c r="A261" s="39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row>
    <row r="262" spans="1:25" ht="14.25" customHeight="1">
      <c r="A262" s="39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row>
    <row r="263" spans="1:25" ht="14.25" customHeight="1">
      <c r="A263" s="39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row>
    <row r="264" spans="1:25" ht="14.25" customHeight="1">
      <c r="A264" s="39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row>
    <row r="265" spans="1:25" ht="14.25" customHeight="1">
      <c r="A265" s="39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row>
    <row r="266" spans="1:25" ht="14.25" customHeight="1">
      <c r="A266" s="39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row>
    <row r="267" spans="1:25" ht="14.25" customHeight="1">
      <c r="A267" s="39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row>
    <row r="268" spans="1:25" ht="14.25" customHeight="1">
      <c r="A268" s="39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row>
    <row r="269" spans="1:25" ht="14.25" customHeight="1">
      <c r="A269" s="39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row>
    <row r="270" spans="1:25" ht="14.25" customHeight="1">
      <c r="A270" s="39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row>
    <row r="271" spans="1:25" ht="14.25" customHeight="1">
      <c r="A271" s="39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row>
    <row r="272" spans="1:25" ht="14.25" customHeight="1">
      <c r="A272" s="39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row>
    <row r="273" spans="1:25" ht="14.25" customHeight="1">
      <c r="A273" s="39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row>
    <row r="274" spans="1:25" ht="14.25" customHeight="1">
      <c r="A274" s="39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row>
    <row r="275" spans="1:25" ht="14.25" customHeight="1">
      <c r="A275" s="39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row>
    <row r="276" spans="1:25" ht="14.25" customHeight="1">
      <c r="A276" s="39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row>
    <row r="277" spans="1:25" ht="14.25" customHeight="1">
      <c r="A277" s="39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row>
    <row r="278" spans="1:25" ht="14.25" customHeight="1">
      <c r="A278" s="39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row>
    <row r="279" spans="1:25" ht="14.25" customHeight="1">
      <c r="A279" s="39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row>
    <row r="280" spans="1:25" ht="14.25" customHeight="1">
      <c r="A280" s="39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row>
    <row r="281" spans="1:25" ht="14.25" customHeight="1">
      <c r="A281" s="39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row>
    <row r="282" spans="1:25" ht="14.25" customHeight="1">
      <c r="A282" s="39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row>
    <row r="283" spans="1:25" ht="14.25" customHeight="1">
      <c r="A283" s="39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row>
    <row r="284" spans="1:25" ht="14.25" customHeight="1">
      <c r="A284" s="39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row>
    <row r="285" spans="1:25" ht="14.25" customHeight="1">
      <c r="A285" s="39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row>
    <row r="286" spans="1:25" ht="14.25" customHeight="1">
      <c r="A286" s="39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row>
    <row r="287" spans="1:25" ht="14.25" customHeight="1">
      <c r="A287" s="39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row>
    <row r="288" spans="1:25" ht="14.25" customHeight="1">
      <c r="A288" s="39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row>
    <row r="289" spans="1:25" ht="14.25" customHeight="1">
      <c r="A289" s="39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row>
    <row r="290" spans="1:25" ht="14.25" customHeight="1">
      <c r="A290" s="39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row>
    <row r="291" spans="1:25" ht="14.25" customHeight="1">
      <c r="A291" s="39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row>
    <row r="292" spans="1:25" ht="14.25" customHeight="1">
      <c r="A292" s="39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row>
    <row r="293" spans="1:25" ht="14.25" customHeight="1">
      <c r="A293" s="39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row>
    <row r="294" spans="1:25" ht="14.25" customHeight="1">
      <c r="A294" s="39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row>
    <row r="295" spans="1:25" ht="14.25" customHeight="1">
      <c r="A295" s="39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row>
    <row r="296" spans="1:25" ht="14.25" customHeight="1">
      <c r="A296" s="39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row>
    <row r="297" spans="1:25" ht="14.25" customHeight="1">
      <c r="A297" s="39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row>
    <row r="298" spans="1:25" ht="14.25" customHeight="1">
      <c r="A298" s="39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row>
    <row r="299" spans="1:25" ht="14.25" customHeight="1">
      <c r="A299" s="39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row>
    <row r="300" spans="1:25" ht="14.25" customHeight="1">
      <c r="A300" s="39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row>
    <row r="301" spans="1:25" ht="14.25" customHeight="1">
      <c r="A301" s="39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row>
    <row r="302" spans="1:25" ht="14.25" customHeight="1">
      <c r="A302" s="39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row>
    <row r="303" spans="1:25" ht="14.25" customHeight="1">
      <c r="A303" s="39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row>
    <row r="304" spans="1:25" ht="14.25" customHeight="1">
      <c r="A304" s="39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row>
    <row r="305" spans="1:25" ht="14.25" customHeight="1">
      <c r="A305" s="39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row>
    <row r="306" spans="1:25" ht="14.25" customHeight="1">
      <c r="A306" s="39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row>
    <row r="307" spans="1:25" ht="14.25" customHeight="1">
      <c r="A307" s="39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row>
    <row r="308" spans="1:25" ht="14.25" customHeight="1">
      <c r="A308" s="39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row>
    <row r="309" spans="1:25" ht="14.25" customHeight="1">
      <c r="A309" s="39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row>
    <row r="310" spans="1:25" ht="14.25" customHeight="1">
      <c r="A310" s="39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row>
    <row r="311" spans="1:25" ht="14.25" customHeight="1">
      <c r="A311" s="39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row>
    <row r="312" spans="1:25" ht="14.25" customHeight="1">
      <c r="A312" s="39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row>
    <row r="313" spans="1:25" ht="14.25" customHeight="1">
      <c r="A313" s="39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row>
    <row r="314" spans="1:25" ht="14.25" customHeight="1">
      <c r="A314" s="39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row>
    <row r="315" spans="1:25" ht="14.25" customHeight="1">
      <c r="A315" s="39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row>
    <row r="316" spans="1:25" ht="14.25" customHeight="1">
      <c r="A316" s="39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row>
    <row r="317" spans="1:25" ht="14.25" customHeight="1">
      <c r="A317" s="39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row>
    <row r="318" spans="1:25" ht="14.25" customHeight="1">
      <c r="A318" s="39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row>
    <row r="319" spans="1:25" ht="14.25" customHeight="1">
      <c r="A319" s="39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row>
    <row r="320" spans="1:25" ht="14.25" customHeight="1">
      <c r="A320" s="39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row>
    <row r="321" spans="1:25" ht="14.25" customHeight="1">
      <c r="A321" s="39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row>
    <row r="322" spans="1:25" ht="14.25" customHeight="1">
      <c r="A322" s="39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row>
    <row r="323" spans="1:25" ht="14.25" customHeight="1">
      <c r="A323" s="39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row>
    <row r="324" spans="1:25" ht="14.25" customHeight="1">
      <c r="A324" s="39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row>
    <row r="325" spans="1:25" ht="14.25" customHeight="1">
      <c r="A325" s="39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row>
    <row r="326" spans="1:25" ht="14.25" customHeight="1">
      <c r="A326" s="39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row>
    <row r="327" spans="1:25" ht="14.25" customHeight="1">
      <c r="A327" s="39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row>
    <row r="328" spans="1:25" ht="14.25" customHeight="1">
      <c r="A328" s="39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row>
    <row r="329" spans="1:25" ht="14.25" customHeight="1">
      <c r="A329" s="39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row>
    <row r="330" spans="1:25" ht="14.25" customHeight="1">
      <c r="A330" s="39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row>
    <row r="331" spans="1:25" ht="14.25" customHeight="1">
      <c r="A331" s="39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row>
    <row r="332" spans="1:25" ht="14.25" customHeight="1">
      <c r="A332" s="39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row>
    <row r="333" spans="1:25" ht="14.25" customHeight="1">
      <c r="A333" s="39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row>
    <row r="334" spans="1:25" ht="14.25" customHeight="1">
      <c r="A334" s="39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row>
    <row r="335" spans="1:25" ht="14.25" customHeight="1">
      <c r="A335" s="39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row>
    <row r="336" spans="1:25" ht="14.25" customHeight="1">
      <c r="A336" s="39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row>
    <row r="337" spans="1:25" ht="14.25" customHeight="1">
      <c r="A337" s="39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row>
    <row r="338" spans="1:25" ht="14.25" customHeight="1">
      <c r="A338" s="39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row>
    <row r="339" spans="1:25" ht="14.25" customHeight="1">
      <c r="A339" s="39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row>
    <row r="340" spans="1:25" ht="14.25" customHeight="1">
      <c r="A340" s="39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row>
    <row r="341" spans="1:25" ht="14.25" customHeight="1">
      <c r="A341" s="39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row>
    <row r="342" spans="1:25" ht="14.25" customHeight="1">
      <c r="A342" s="39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row>
    <row r="343" spans="1:25" ht="14.25" customHeight="1">
      <c r="A343" s="39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row>
    <row r="344" spans="1:25" ht="14.25" customHeight="1">
      <c r="A344" s="39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row>
    <row r="345" spans="1:25" ht="14.25" customHeight="1">
      <c r="A345" s="39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row>
    <row r="346" spans="1:25" ht="14.25" customHeight="1">
      <c r="A346" s="39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row>
    <row r="347" spans="1:25" ht="14.25" customHeight="1">
      <c r="A347" s="39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row>
    <row r="348" spans="1:25" ht="14.25" customHeight="1">
      <c r="A348" s="39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row>
    <row r="349" spans="1:25" ht="14.25" customHeight="1">
      <c r="A349" s="39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row>
    <row r="350" spans="1:25" ht="14.25" customHeight="1">
      <c r="A350" s="39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row>
    <row r="351" spans="1:25" ht="14.25" customHeight="1">
      <c r="A351" s="39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row>
    <row r="352" spans="1:25" ht="14.25" customHeight="1">
      <c r="A352" s="39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row>
    <row r="353" spans="1:25" ht="14.25" customHeight="1">
      <c r="A353" s="39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row>
    <row r="354" spans="1:25" ht="14.25" customHeight="1">
      <c r="A354" s="39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row>
    <row r="355" spans="1:25" ht="14.25" customHeight="1">
      <c r="A355" s="39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row>
    <row r="356" spans="1:25" ht="14.25" customHeight="1">
      <c r="A356" s="39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row>
    <row r="357" spans="1:25" ht="14.25" customHeight="1">
      <c r="A357" s="39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row>
    <row r="358" spans="1:25" ht="14.25" customHeight="1">
      <c r="A358" s="39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row>
    <row r="359" spans="1:25" ht="14.25" customHeight="1">
      <c r="A359" s="39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row>
    <row r="360" spans="1:25" ht="14.25" customHeight="1">
      <c r="A360" s="39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row>
    <row r="361" spans="1:25" ht="14.25" customHeight="1">
      <c r="A361" s="39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row>
    <row r="362" spans="1:25" ht="14.25" customHeight="1">
      <c r="A362" s="39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row>
    <row r="363" spans="1:25" ht="14.25" customHeight="1">
      <c r="A363" s="39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row>
    <row r="364" spans="1:25" ht="14.25" customHeight="1">
      <c r="A364" s="39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row>
    <row r="365" spans="1:25" ht="14.25" customHeight="1">
      <c r="A365" s="39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row>
    <row r="366" spans="1:25" ht="14.25" customHeight="1">
      <c r="A366" s="39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row>
    <row r="367" spans="1:25" ht="14.25" customHeight="1">
      <c r="A367" s="39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row>
    <row r="368" spans="1:25" ht="14.25" customHeight="1">
      <c r="A368" s="39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row>
    <row r="369" spans="1:25" ht="14.25" customHeight="1">
      <c r="A369" s="39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row>
    <row r="370" spans="1:25" ht="14.25" customHeight="1">
      <c r="A370" s="39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row>
    <row r="371" spans="1:25" ht="14.25" customHeight="1">
      <c r="A371" s="39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row>
    <row r="372" spans="1:25" ht="14.25" customHeight="1">
      <c r="A372" s="39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row>
    <row r="373" spans="1:25" ht="14.25" customHeight="1">
      <c r="A373" s="39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row>
    <row r="374" spans="1:25" ht="14.25" customHeight="1">
      <c r="A374" s="39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row>
    <row r="375" spans="1:25" ht="14.25" customHeight="1">
      <c r="A375" s="39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row>
    <row r="376" spans="1:25" ht="14.25" customHeight="1">
      <c r="A376" s="39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row>
    <row r="377" spans="1:25" ht="14.25" customHeight="1">
      <c r="A377" s="39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row>
    <row r="378" spans="1:25" ht="14.25" customHeight="1">
      <c r="A378" s="39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row>
    <row r="379" spans="1:25" ht="14.25" customHeight="1">
      <c r="A379" s="39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row>
    <row r="380" spans="1:25" ht="14.25" customHeight="1">
      <c r="A380" s="39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row>
    <row r="381" spans="1:25" ht="14.25" customHeight="1">
      <c r="A381" s="39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row>
    <row r="382" spans="1:25" ht="14.25" customHeight="1">
      <c r="A382" s="39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row>
    <row r="383" spans="1:25" ht="14.25" customHeight="1">
      <c r="A383" s="39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row>
    <row r="384" spans="1:25" ht="14.25" customHeight="1">
      <c r="A384" s="39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row>
    <row r="385" spans="1:25" ht="14.25" customHeight="1">
      <c r="A385" s="39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row>
    <row r="386" spans="1:25" ht="14.25" customHeight="1">
      <c r="A386" s="39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row>
    <row r="387" spans="1:25" ht="14.25" customHeight="1">
      <c r="A387" s="39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row>
    <row r="388" spans="1:25" ht="14.25" customHeight="1">
      <c r="A388" s="39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row>
    <row r="389" spans="1:25" ht="14.25" customHeight="1">
      <c r="A389" s="39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row>
    <row r="390" spans="1:25" ht="14.25" customHeight="1">
      <c r="A390" s="39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row>
    <row r="391" spans="1:25" ht="14.25" customHeight="1">
      <c r="A391" s="39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row>
    <row r="392" spans="1:25" ht="14.25" customHeight="1">
      <c r="A392" s="39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row>
    <row r="393" spans="1:25" ht="14.25" customHeight="1">
      <c r="A393" s="39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row>
    <row r="394" spans="1:25" ht="14.25" customHeight="1">
      <c r="A394" s="39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row>
    <row r="395" spans="1:25" ht="14.25" customHeight="1">
      <c r="A395" s="39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row>
    <row r="396" spans="1:25" ht="14.25" customHeight="1">
      <c r="A396" s="39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row>
    <row r="397" spans="1:25" ht="14.25" customHeight="1">
      <c r="A397" s="39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row>
    <row r="398" spans="1:25" ht="14.25" customHeight="1">
      <c r="A398" s="39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row>
    <row r="399" spans="1:25" ht="14.25" customHeight="1">
      <c r="A399" s="39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row>
    <row r="400" spans="1:25" ht="14.25" customHeight="1">
      <c r="A400" s="39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row>
    <row r="401" spans="1:25" ht="14.25" customHeight="1">
      <c r="A401" s="39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row>
    <row r="402" spans="1:25" ht="14.25" customHeight="1">
      <c r="A402" s="39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row>
    <row r="403" spans="1:25" ht="14.25" customHeight="1">
      <c r="A403" s="39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row>
    <row r="404" spans="1:25" ht="14.25" customHeight="1">
      <c r="A404" s="39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row>
    <row r="405" spans="1:25" ht="14.25" customHeight="1">
      <c r="A405" s="39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row>
    <row r="406" spans="1:25" ht="14.25" customHeight="1">
      <c r="A406" s="39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row>
    <row r="407" spans="1:25" ht="14.25" customHeight="1">
      <c r="A407" s="39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row>
    <row r="408" spans="1:25" ht="14.25" customHeight="1">
      <c r="A408" s="39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row>
    <row r="409" spans="1:25" ht="14.25" customHeight="1">
      <c r="A409" s="39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row>
    <row r="410" spans="1:25" ht="14.25" customHeight="1">
      <c r="A410" s="39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row>
    <row r="411" spans="1:25" ht="14.25" customHeight="1">
      <c r="A411" s="39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row>
    <row r="412" spans="1:25" ht="14.25" customHeight="1">
      <c r="A412" s="39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row>
    <row r="413" spans="1:25" ht="14.25" customHeight="1">
      <c r="A413" s="39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row>
    <row r="414" spans="1:25" ht="14.25" customHeight="1">
      <c r="A414" s="390"/>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row>
    <row r="415" spans="1:25" ht="14.25" customHeight="1">
      <c r="A415" s="390"/>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row>
    <row r="416" spans="1:25" ht="14.25" customHeight="1">
      <c r="A416" s="390"/>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row>
    <row r="417" spans="1:25" ht="14.25" customHeight="1">
      <c r="A417" s="390"/>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row>
    <row r="418" spans="1:25" ht="14.25" customHeight="1">
      <c r="A418" s="390"/>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row>
    <row r="419" spans="1:25" ht="14.25" customHeight="1">
      <c r="A419" s="390"/>
      <c r="B419" s="390"/>
      <c r="C419" s="390"/>
      <c r="D419" s="390"/>
      <c r="E419" s="390"/>
      <c r="F419" s="390"/>
      <c r="G419" s="390"/>
      <c r="H419" s="390"/>
      <c r="I419" s="390"/>
      <c r="J419" s="390"/>
      <c r="K419" s="390"/>
      <c r="L419" s="390"/>
      <c r="M419" s="390"/>
      <c r="N419" s="390"/>
      <c r="O419" s="390"/>
      <c r="P419" s="390"/>
      <c r="Q419" s="390"/>
      <c r="R419" s="390"/>
      <c r="S419" s="390"/>
      <c r="T419" s="390"/>
      <c r="U419" s="390"/>
      <c r="V419" s="390"/>
      <c r="W419" s="390"/>
      <c r="X419" s="390"/>
      <c r="Y419" s="390"/>
    </row>
    <row r="420" spans="1:25" ht="14.25" customHeight="1">
      <c r="A420" s="390"/>
      <c r="B420" s="390"/>
      <c r="C420" s="390"/>
      <c r="D420" s="390"/>
      <c r="E420" s="390"/>
      <c r="F420" s="390"/>
      <c r="G420" s="390"/>
      <c r="H420" s="390"/>
      <c r="I420" s="390"/>
      <c r="J420" s="390"/>
      <c r="K420" s="390"/>
      <c r="L420" s="390"/>
      <c r="M420" s="390"/>
      <c r="N420" s="390"/>
      <c r="O420" s="390"/>
      <c r="P420" s="390"/>
      <c r="Q420" s="390"/>
      <c r="R420" s="390"/>
      <c r="S420" s="390"/>
      <c r="T420" s="390"/>
      <c r="U420" s="390"/>
      <c r="V420" s="390"/>
      <c r="W420" s="390"/>
      <c r="X420" s="390"/>
      <c r="Y420" s="390"/>
    </row>
    <row r="421" spans="1:25" ht="14.25" customHeight="1">
      <c r="A421" s="390"/>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row>
    <row r="422" spans="1:25" ht="14.25" customHeight="1">
      <c r="A422" s="390"/>
      <c r="B422" s="390"/>
      <c r="C422" s="390"/>
      <c r="D422" s="390"/>
      <c r="E422" s="390"/>
      <c r="F422" s="390"/>
      <c r="G422" s="390"/>
      <c r="H422" s="390"/>
      <c r="I422" s="390"/>
      <c r="J422" s="390"/>
      <c r="K422" s="390"/>
      <c r="L422" s="390"/>
      <c r="M422" s="390"/>
      <c r="N422" s="390"/>
      <c r="O422" s="390"/>
      <c r="P422" s="390"/>
      <c r="Q422" s="390"/>
      <c r="R422" s="390"/>
      <c r="S422" s="390"/>
      <c r="T422" s="390"/>
      <c r="U422" s="390"/>
      <c r="V422" s="390"/>
      <c r="W422" s="390"/>
      <c r="X422" s="390"/>
      <c r="Y422" s="390"/>
    </row>
    <row r="423" spans="1:25" ht="14.25" customHeight="1">
      <c r="A423" s="390"/>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row>
    <row r="424" spans="1:25" ht="14.25" customHeight="1">
      <c r="A424" s="390"/>
      <c r="B424" s="390"/>
      <c r="C424" s="390"/>
      <c r="D424" s="390"/>
      <c r="E424" s="390"/>
      <c r="F424" s="390"/>
      <c r="G424" s="390"/>
      <c r="H424" s="390"/>
      <c r="I424" s="390"/>
      <c r="J424" s="390"/>
      <c r="K424" s="390"/>
      <c r="L424" s="390"/>
      <c r="M424" s="390"/>
      <c r="N424" s="390"/>
      <c r="O424" s="390"/>
      <c r="P424" s="390"/>
      <c r="Q424" s="390"/>
      <c r="R424" s="390"/>
      <c r="S424" s="390"/>
      <c r="T424" s="390"/>
      <c r="U424" s="390"/>
      <c r="V424" s="390"/>
      <c r="W424" s="390"/>
      <c r="X424" s="390"/>
      <c r="Y424" s="390"/>
    </row>
    <row r="425" spans="1:25" ht="14.25" customHeight="1">
      <c r="A425" s="390"/>
      <c r="B425" s="390"/>
      <c r="C425" s="390"/>
      <c r="D425" s="390"/>
      <c r="E425" s="390"/>
      <c r="F425" s="390"/>
      <c r="G425" s="390"/>
      <c r="H425" s="390"/>
      <c r="I425" s="390"/>
      <c r="J425" s="390"/>
      <c r="K425" s="390"/>
      <c r="L425" s="390"/>
      <c r="M425" s="390"/>
      <c r="N425" s="390"/>
      <c r="O425" s="390"/>
      <c r="P425" s="390"/>
      <c r="Q425" s="390"/>
      <c r="R425" s="390"/>
      <c r="S425" s="390"/>
      <c r="T425" s="390"/>
      <c r="U425" s="390"/>
      <c r="V425" s="390"/>
      <c r="W425" s="390"/>
      <c r="X425" s="390"/>
      <c r="Y425" s="390"/>
    </row>
    <row r="426" spans="1:25" ht="14.25" customHeight="1">
      <c r="A426" s="390"/>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row>
    <row r="427" spans="1:25" ht="14.25" customHeight="1">
      <c r="A427" s="390"/>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row>
    <row r="428" spans="1:25" ht="14.25" customHeight="1">
      <c r="A428" s="390"/>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row>
    <row r="429" spans="1:25" ht="14.25" customHeight="1">
      <c r="A429" s="390"/>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row>
    <row r="430" spans="1:25" ht="14.25" customHeight="1">
      <c r="A430" s="390"/>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row>
    <row r="431" spans="1:25" ht="14.25" customHeight="1">
      <c r="A431" s="390"/>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row>
    <row r="432" spans="1:25" ht="14.25" customHeight="1">
      <c r="A432" s="390"/>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row>
    <row r="433" spans="1:25" ht="14.25" customHeight="1">
      <c r="A433" s="390"/>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row>
    <row r="434" spans="1:25" ht="14.25" customHeight="1">
      <c r="A434" s="390"/>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row>
    <row r="435" spans="1:25" ht="14.25" customHeight="1">
      <c r="A435" s="390"/>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row>
    <row r="436" spans="1:25" ht="14.25" customHeight="1">
      <c r="A436" s="390"/>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row>
    <row r="437" spans="1:25" ht="14.25" customHeight="1">
      <c r="A437" s="390"/>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row>
    <row r="438" spans="1:25" ht="14.25" customHeight="1">
      <c r="A438" s="390"/>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row>
    <row r="439" spans="1:25" ht="14.25" customHeight="1">
      <c r="A439" s="390"/>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row>
    <row r="440" spans="1:25" ht="14.25" customHeight="1">
      <c r="A440" s="390"/>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row>
    <row r="441" spans="1:25" ht="14.25" customHeight="1">
      <c r="A441" s="390"/>
      <c r="B441" s="390"/>
      <c r="C441" s="390"/>
      <c r="D441" s="390"/>
      <c r="E441" s="390"/>
      <c r="F441" s="390"/>
      <c r="G441" s="390"/>
      <c r="H441" s="390"/>
      <c r="I441" s="390"/>
      <c r="J441" s="390"/>
      <c r="K441" s="390"/>
      <c r="L441" s="390"/>
      <c r="M441" s="390"/>
      <c r="N441" s="390"/>
      <c r="O441" s="390"/>
      <c r="P441" s="390"/>
      <c r="Q441" s="390"/>
      <c r="R441" s="390"/>
      <c r="S441" s="390"/>
      <c r="T441" s="390"/>
      <c r="U441" s="390"/>
      <c r="V441" s="390"/>
      <c r="W441" s="390"/>
      <c r="X441" s="390"/>
      <c r="Y441" s="390"/>
    </row>
    <row r="442" spans="1:25" ht="14.25" customHeight="1">
      <c r="A442" s="390"/>
      <c r="B442" s="390"/>
      <c r="C442" s="390"/>
      <c r="D442" s="390"/>
      <c r="E442" s="390"/>
      <c r="F442" s="390"/>
      <c r="G442" s="390"/>
      <c r="H442" s="390"/>
      <c r="I442" s="390"/>
      <c r="J442" s="390"/>
      <c r="K442" s="390"/>
      <c r="L442" s="390"/>
      <c r="M442" s="390"/>
      <c r="N442" s="390"/>
      <c r="O442" s="390"/>
      <c r="P442" s="390"/>
      <c r="Q442" s="390"/>
      <c r="R442" s="390"/>
      <c r="S442" s="390"/>
      <c r="T442" s="390"/>
      <c r="U442" s="390"/>
      <c r="V442" s="390"/>
      <c r="W442" s="390"/>
      <c r="X442" s="390"/>
      <c r="Y442" s="390"/>
    </row>
    <row r="443" spans="1:25" ht="14.25" customHeight="1">
      <c r="A443" s="390"/>
      <c r="B443" s="390"/>
      <c r="C443" s="390"/>
      <c r="D443" s="390"/>
      <c r="E443" s="390"/>
      <c r="F443" s="390"/>
      <c r="G443" s="390"/>
      <c r="H443" s="390"/>
      <c r="I443" s="390"/>
      <c r="J443" s="390"/>
      <c r="K443" s="390"/>
      <c r="L443" s="390"/>
      <c r="M443" s="390"/>
      <c r="N443" s="390"/>
      <c r="O443" s="390"/>
      <c r="P443" s="390"/>
      <c r="Q443" s="390"/>
      <c r="R443" s="390"/>
      <c r="S443" s="390"/>
      <c r="T443" s="390"/>
      <c r="U443" s="390"/>
      <c r="V443" s="390"/>
      <c r="W443" s="390"/>
      <c r="X443" s="390"/>
      <c r="Y443" s="390"/>
    </row>
    <row r="444" spans="1:25" ht="14.25" customHeight="1">
      <c r="A444" s="390"/>
      <c r="B444" s="390"/>
      <c r="C444" s="390"/>
      <c r="D444" s="390"/>
      <c r="E444" s="390"/>
      <c r="F444" s="390"/>
      <c r="G444" s="390"/>
      <c r="H444" s="390"/>
      <c r="I444" s="390"/>
      <c r="J444" s="390"/>
      <c r="K444" s="390"/>
      <c r="L444" s="390"/>
      <c r="M444" s="390"/>
      <c r="N444" s="390"/>
      <c r="O444" s="390"/>
      <c r="P444" s="390"/>
      <c r="Q444" s="390"/>
      <c r="R444" s="390"/>
      <c r="S444" s="390"/>
      <c r="T444" s="390"/>
      <c r="U444" s="390"/>
      <c r="V444" s="390"/>
      <c r="W444" s="390"/>
      <c r="X444" s="390"/>
      <c r="Y444" s="390"/>
    </row>
    <row r="445" spans="1:25" ht="14.25" customHeight="1">
      <c r="A445" s="390"/>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row>
    <row r="446" spans="1:25" ht="14.25" customHeight="1">
      <c r="A446" s="390"/>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row>
    <row r="447" spans="1:25" ht="14.25" customHeight="1">
      <c r="A447" s="390"/>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row>
    <row r="448" spans="1:25" ht="14.25" customHeight="1">
      <c r="A448" s="390"/>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row>
    <row r="449" spans="1:25" ht="14.25" customHeight="1">
      <c r="A449" s="390"/>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row>
    <row r="450" spans="1:25" ht="14.25" customHeight="1">
      <c r="A450" s="390"/>
      <c r="B450" s="390"/>
      <c r="C450" s="390"/>
      <c r="D450" s="390"/>
      <c r="E450" s="390"/>
      <c r="F450" s="390"/>
      <c r="G450" s="390"/>
      <c r="H450" s="390"/>
      <c r="I450" s="390"/>
      <c r="J450" s="390"/>
      <c r="K450" s="390"/>
      <c r="L450" s="390"/>
      <c r="M450" s="390"/>
      <c r="N450" s="390"/>
      <c r="O450" s="390"/>
      <c r="P450" s="390"/>
      <c r="Q450" s="390"/>
      <c r="R450" s="390"/>
      <c r="S450" s="390"/>
      <c r="T450" s="390"/>
      <c r="U450" s="390"/>
      <c r="V450" s="390"/>
      <c r="W450" s="390"/>
      <c r="X450" s="390"/>
      <c r="Y450" s="390"/>
    </row>
    <row r="451" spans="1:25" ht="14.25" customHeight="1">
      <c r="A451" s="390"/>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row>
    <row r="452" spans="1:25" ht="14.25" customHeight="1">
      <c r="A452" s="390"/>
      <c r="B452" s="390"/>
      <c r="C452" s="390"/>
      <c r="D452" s="390"/>
      <c r="E452" s="390"/>
      <c r="F452" s="390"/>
      <c r="G452" s="390"/>
      <c r="H452" s="390"/>
      <c r="I452" s="390"/>
      <c r="J452" s="390"/>
      <c r="K452" s="390"/>
      <c r="L452" s="390"/>
      <c r="M452" s="390"/>
      <c r="N452" s="390"/>
      <c r="O452" s="390"/>
      <c r="P452" s="390"/>
      <c r="Q452" s="390"/>
      <c r="R452" s="390"/>
      <c r="S452" s="390"/>
      <c r="T452" s="390"/>
      <c r="U452" s="390"/>
      <c r="V452" s="390"/>
      <c r="W452" s="390"/>
      <c r="X452" s="390"/>
      <c r="Y452" s="390"/>
    </row>
    <row r="453" spans="1:25" ht="14.25" customHeight="1">
      <c r="A453" s="390"/>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row>
    <row r="454" spans="1:25" ht="14.25" customHeight="1">
      <c r="A454" s="390"/>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row>
    <row r="455" spans="1:25" ht="14.25" customHeight="1">
      <c r="A455" s="390"/>
      <c r="B455" s="390"/>
      <c r="C455" s="390"/>
      <c r="D455" s="390"/>
      <c r="E455" s="390"/>
      <c r="F455" s="390"/>
      <c r="G455" s="390"/>
      <c r="H455" s="390"/>
      <c r="I455" s="390"/>
      <c r="J455" s="390"/>
      <c r="K455" s="390"/>
      <c r="L455" s="390"/>
      <c r="M455" s="390"/>
      <c r="N455" s="390"/>
      <c r="O455" s="390"/>
      <c r="P455" s="390"/>
      <c r="Q455" s="390"/>
      <c r="R455" s="390"/>
      <c r="S455" s="390"/>
      <c r="T455" s="390"/>
      <c r="U455" s="390"/>
      <c r="V455" s="390"/>
      <c r="W455" s="390"/>
      <c r="X455" s="390"/>
      <c r="Y455" s="390"/>
    </row>
    <row r="456" spans="1:25" ht="14.25" customHeight="1">
      <c r="A456" s="390"/>
      <c r="B456" s="390"/>
      <c r="C456" s="390"/>
      <c r="D456" s="390"/>
      <c r="E456" s="390"/>
      <c r="F456" s="390"/>
      <c r="G456" s="390"/>
      <c r="H456" s="390"/>
      <c r="I456" s="390"/>
      <c r="J456" s="390"/>
      <c r="K456" s="390"/>
      <c r="L456" s="390"/>
      <c r="M456" s="390"/>
      <c r="N456" s="390"/>
      <c r="O456" s="390"/>
      <c r="P456" s="390"/>
      <c r="Q456" s="390"/>
      <c r="R456" s="390"/>
      <c r="S456" s="390"/>
      <c r="T456" s="390"/>
      <c r="U456" s="390"/>
      <c r="V456" s="390"/>
      <c r="W456" s="390"/>
      <c r="X456" s="390"/>
      <c r="Y456" s="390"/>
    </row>
    <row r="457" spans="1:25" ht="14.25" customHeight="1">
      <c r="A457" s="390"/>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row>
    <row r="458" spans="1:25" ht="14.25" customHeight="1">
      <c r="A458" s="390"/>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row>
    <row r="459" spans="1:25" ht="14.25" customHeight="1">
      <c r="A459" s="390"/>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row>
    <row r="460" spans="1:25" ht="14.25" customHeight="1">
      <c r="A460" s="390"/>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row>
    <row r="461" spans="1:25" ht="14.25" customHeight="1">
      <c r="A461" s="390"/>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row>
    <row r="462" spans="1:25" ht="14.25" customHeight="1">
      <c r="A462" s="390"/>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row>
    <row r="463" spans="1:25" ht="14.25" customHeight="1">
      <c r="A463" s="390"/>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row>
    <row r="464" spans="1:25" ht="14.25" customHeight="1">
      <c r="A464" s="390"/>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row>
    <row r="465" spans="1:25" ht="14.25" customHeight="1">
      <c r="A465" s="390"/>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row>
    <row r="466" spans="1:25" ht="14.25" customHeight="1">
      <c r="A466" s="390"/>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row>
    <row r="467" spans="1:25" ht="14.25" customHeight="1">
      <c r="A467" s="390"/>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row>
    <row r="468" spans="1:25" ht="14.25" customHeight="1">
      <c r="A468" s="390"/>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row>
    <row r="469" spans="1:25" ht="14.25" customHeight="1">
      <c r="A469" s="390"/>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row>
    <row r="470" spans="1:25" ht="14.25" customHeight="1">
      <c r="A470" s="390"/>
      <c r="B470" s="390"/>
      <c r="C470" s="390"/>
      <c r="D470" s="390"/>
      <c r="E470" s="390"/>
      <c r="F470" s="390"/>
      <c r="G470" s="390"/>
      <c r="H470" s="390"/>
      <c r="I470" s="390"/>
      <c r="J470" s="390"/>
      <c r="K470" s="390"/>
      <c r="L470" s="390"/>
      <c r="M470" s="390"/>
      <c r="N470" s="390"/>
      <c r="O470" s="390"/>
      <c r="P470" s="390"/>
      <c r="Q470" s="390"/>
      <c r="R470" s="390"/>
      <c r="S470" s="390"/>
      <c r="T470" s="390"/>
      <c r="U470" s="390"/>
      <c r="V470" s="390"/>
      <c r="W470" s="390"/>
      <c r="X470" s="390"/>
      <c r="Y470" s="390"/>
    </row>
    <row r="471" spans="1:25" ht="14.25" customHeight="1">
      <c r="A471" s="390"/>
      <c r="B471" s="390"/>
      <c r="C471" s="390"/>
      <c r="D471" s="390"/>
      <c r="E471" s="390"/>
      <c r="F471" s="390"/>
      <c r="G471" s="390"/>
      <c r="H471" s="390"/>
      <c r="I471" s="390"/>
      <c r="J471" s="390"/>
      <c r="K471" s="390"/>
      <c r="L471" s="390"/>
      <c r="M471" s="390"/>
      <c r="N471" s="390"/>
      <c r="O471" s="390"/>
      <c r="P471" s="390"/>
      <c r="Q471" s="390"/>
      <c r="R471" s="390"/>
      <c r="S471" s="390"/>
      <c r="T471" s="390"/>
      <c r="U471" s="390"/>
      <c r="V471" s="390"/>
      <c r="W471" s="390"/>
      <c r="X471" s="390"/>
      <c r="Y471" s="390"/>
    </row>
    <row r="472" spans="1:25" ht="14.25" customHeight="1">
      <c r="A472" s="390"/>
      <c r="B472" s="390"/>
      <c r="C472" s="390"/>
      <c r="D472" s="390"/>
      <c r="E472" s="390"/>
      <c r="F472" s="390"/>
      <c r="G472" s="390"/>
      <c r="H472" s="390"/>
      <c r="I472" s="390"/>
      <c r="J472" s="390"/>
      <c r="K472" s="390"/>
      <c r="L472" s="390"/>
      <c r="M472" s="390"/>
      <c r="N472" s="390"/>
      <c r="O472" s="390"/>
      <c r="P472" s="390"/>
      <c r="Q472" s="390"/>
      <c r="R472" s="390"/>
      <c r="S472" s="390"/>
      <c r="T472" s="390"/>
      <c r="U472" s="390"/>
      <c r="V472" s="390"/>
      <c r="W472" s="390"/>
      <c r="X472" s="390"/>
      <c r="Y472" s="390"/>
    </row>
    <row r="473" spans="1:25" ht="14.25" customHeight="1">
      <c r="A473" s="390"/>
      <c r="B473" s="390"/>
      <c r="C473" s="390"/>
      <c r="D473" s="390"/>
      <c r="E473" s="390"/>
      <c r="F473" s="390"/>
      <c r="G473" s="390"/>
      <c r="H473" s="390"/>
      <c r="I473" s="390"/>
      <c r="J473" s="390"/>
      <c r="K473" s="390"/>
      <c r="L473" s="390"/>
      <c r="M473" s="390"/>
      <c r="N473" s="390"/>
      <c r="O473" s="390"/>
      <c r="P473" s="390"/>
      <c r="Q473" s="390"/>
      <c r="R473" s="390"/>
      <c r="S473" s="390"/>
      <c r="T473" s="390"/>
      <c r="U473" s="390"/>
      <c r="V473" s="390"/>
      <c r="W473" s="390"/>
      <c r="X473" s="390"/>
      <c r="Y473" s="390"/>
    </row>
    <row r="474" spans="1:25" ht="14.25" customHeight="1">
      <c r="A474" s="390"/>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row>
    <row r="475" spans="1:25" ht="14.25" customHeight="1">
      <c r="A475" s="390"/>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row>
    <row r="476" spans="1:25" ht="14.25" customHeight="1">
      <c r="A476" s="390"/>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row>
    <row r="477" spans="1:25" ht="14.25" customHeight="1">
      <c r="A477" s="390"/>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row>
    <row r="478" spans="1:25" ht="14.25" customHeight="1">
      <c r="A478" s="390"/>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row>
    <row r="479" spans="1:25" ht="14.25" customHeight="1">
      <c r="A479" s="390"/>
      <c r="B479" s="390"/>
      <c r="C479" s="390"/>
      <c r="D479" s="390"/>
      <c r="E479" s="390"/>
      <c r="F479" s="390"/>
      <c r="G479" s="390"/>
      <c r="H479" s="390"/>
      <c r="I479" s="390"/>
      <c r="J479" s="390"/>
      <c r="K479" s="390"/>
      <c r="L479" s="390"/>
      <c r="M479" s="390"/>
      <c r="N479" s="390"/>
      <c r="O479" s="390"/>
      <c r="P479" s="390"/>
      <c r="Q479" s="390"/>
      <c r="R479" s="390"/>
      <c r="S479" s="390"/>
      <c r="T479" s="390"/>
      <c r="U479" s="390"/>
      <c r="V479" s="390"/>
      <c r="W479" s="390"/>
      <c r="X479" s="390"/>
      <c r="Y479" s="390"/>
    </row>
    <row r="480" spans="1:25" ht="14.25" customHeight="1">
      <c r="A480" s="390"/>
      <c r="B480" s="390"/>
      <c r="C480" s="390"/>
      <c r="D480" s="390"/>
      <c r="E480" s="390"/>
      <c r="F480" s="390"/>
      <c r="G480" s="390"/>
      <c r="H480" s="390"/>
      <c r="I480" s="390"/>
      <c r="J480" s="390"/>
      <c r="K480" s="390"/>
      <c r="L480" s="390"/>
      <c r="M480" s="390"/>
      <c r="N480" s="390"/>
      <c r="O480" s="390"/>
      <c r="P480" s="390"/>
      <c r="Q480" s="390"/>
      <c r="R480" s="390"/>
      <c r="S480" s="390"/>
      <c r="T480" s="390"/>
      <c r="U480" s="390"/>
      <c r="V480" s="390"/>
      <c r="W480" s="390"/>
      <c r="X480" s="390"/>
      <c r="Y480" s="390"/>
    </row>
    <row r="481" spans="1:25" ht="14.25" customHeight="1">
      <c r="A481" s="390"/>
      <c r="B481" s="390"/>
      <c r="C481" s="390"/>
      <c r="D481" s="390"/>
      <c r="E481" s="390"/>
      <c r="F481" s="390"/>
      <c r="G481" s="390"/>
      <c r="H481" s="390"/>
      <c r="I481" s="390"/>
      <c r="J481" s="390"/>
      <c r="K481" s="390"/>
      <c r="L481" s="390"/>
      <c r="M481" s="390"/>
      <c r="N481" s="390"/>
      <c r="O481" s="390"/>
      <c r="P481" s="390"/>
      <c r="Q481" s="390"/>
      <c r="R481" s="390"/>
      <c r="S481" s="390"/>
      <c r="T481" s="390"/>
      <c r="U481" s="390"/>
      <c r="V481" s="390"/>
      <c r="W481" s="390"/>
      <c r="X481" s="390"/>
      <c r="Y481" s="390"/>
    </row>
    <row r="482" spans="1:25" ht="14.25" customHeight="1">
      <c r="A482" s="390"/>
      <c r="B482" s="390"/>
      <c r="C482" s="390"/>
      <c r="D482" s="390"/>
      <c r="E482" s="390"/>
      <c r="F482" s="390"/>
      <c r="G482" s="390"/>
      <c r="H482" s="390"/>
      <c r="I482" s="390"/>
      <c r="J482" s="390"/>
      <c r="K482" s="390"/>
      <c r="L482" s="390"/>
      <c r="M482" s="390"/>
      <c r="N482" s="390"/>
      <c r="O482" s="390"/>
      <c r="P482" s="390"/>
      <c r="Q482" s="390"/>
      <c r="R482" s="390"/>
      <c r="S482" s="390"/>
      <c r="T482" s="390"/>
      <c r="U482" s="390"/>
      <c r="V482" s="390"/>
      <c r="W482" s="390"/>
      <c r="X482" s="390"/>
      <c r="Y482" s="390"/>
    </row>
    <row r="483" spans="1:25" ht="14.25" customHeight="1">
      <c r="A483" s="390"/>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row>
    <row r="484" spans="1:25" ht="14.25" customHeight="1">
      <c r="A484" s="390"/>
      <c r="B484" s="390"/>
      <c r="C484" s="390"/>
      <c r="D484" s="390"/>
      <c r="E484" s="390"/>
      <c r="F484" s="390"/>
      <c r="G484" s="390"/>
      <c r="H484" s="390"/>
      <c r="I484" s="390"/>
      <c r="J484" s="390"/>
      <c r="K484" s="390"/>
      <c r="L484" s="390"/>
      <c r="M484" s="390"/>
      <c r="N484" s="390"/>
      <c r="O484" s="390"/>
      <c r="P484" s="390"/>
      <c r="Q484" s="390"/>
      <c r="R484" s="390"/>
      <c r="S484" s="390"/>
      <c r="T484" s="390"/>
      <c r="U484" s="390"/>
      <c r="V484" s="390"/>
      <c r="W484" s="390"/>
      <c r="X484" s="390"/>
      <c r="Y484" s="390"/>
    </row>
    <row r="485" spans="1:25" ht="14.25" customHeight="1">
      <c r="A485" s="390"/>
      <c r="B485" s="390"/>
      <c r="C485" s="390"/>
      <c r="D485" s="390"/>
      <c r="E485" s="390"/>
      <c r="F485" s="390"/>
      <c r="G485" s="390"/>
      <c r="H485" s="390"/>
      <c r="I485" s="390"/>
      <c r="J485" s="390"/>
      <c r="K485" s="390"/>
      <c r="L485" s="390"/>
      <c r="M485" s="390"/>
      <c r="N485" s="390"/>
      <c r="O485" s="390"/>
      <c r="P485" s="390"/>
      <c r="Q485" s="390"/>
      <c r="R485" s="390"/>
      <c r="S485" s="390"/>
      <c r="T485" s="390"/>
      <c r="U485" s="390"/>
      <c r="V485" s="390"/>
      <c r="W485" s="390"/>
      <c r="X485" s="390"/>
      <c r="Y485" s="390"/>
    </row>
    <row r="486" spans="1:25" ht="14.25" customHeight="1">
      <c r="A486" s="390"/>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row>
    <row r="487" spans="1:25" ht="14.25" customHeight="1">
      <c r="A487" s="390"/>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row>
    <row r="488" spans="1:25" ht="14.25" customHeight="1">
      <c r="A488" s="390"/>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row>
    <row r="489" spans="1:25" ht="14.25" customHeight="1">
      <c r="A489" s="390"/>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row>
    <row r="490" spans="1:25" ht="14.25" customHeight="1">
      <c r="A490" s="390"/>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row>
    <row r="491" spans="1:25" ht="14.25" customHeight="1">
      <c r="A491" s="390"/>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row>
    <row r="492" spans="1:25" ht="14.25" customHeight="1">
      <c r="A492" s="390"/>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row>
    <row r="493" spans="1:25" ht="14.25" customHeight="1">
      <c r="A493" s="390"/>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row>
    <row r="494" spans="1:25" ht="14.25" customHeight="1">
      <c r="A494" s="390"/>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row>
    <row r="495" spans="1:25" ht="14.25" customHeight="1">
      <c r="A495" s="390"/>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row>
    <row r="496" spans="1:25" ht="14.25" customHeight="1">
      <c r="A496" s="390"/>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row>
    <row r="497" spans="1:25" ht="14.25" customHeight="1">
      <c r="A497" s="390"/>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row>
    <row r="498" spans="1:25" ht="14.25" customHeight="1">
      <c r="A498" s="390"/>
      <c r="B498" s="390"/>
      <c r="C498" s="390"/>
      <c r="D498" s="390"/>
      <c r="E498" s="390"/>
      <c r="F498" s="390"/>
      <c r="G498" s="390"/>
      <c r="H498" s="390"/>
      <c r="I498" s="390"/>
      <c r="J498" s="390"/>
      <c r="K498" s="390"/>
      <c r="L498" s="390"/>
      <c r="M498" s="390"/>
      <c r="N498" s="390"/>
      <c r="O498" s="390"/>
      <c r="P498" s="390"/>
      <c r="Q498" s="390"/>
      <c r="R498" s="390"/>
      <c r="S498" s="390"/>
      <c r="T498" s="390"/>
      <c r="U498" s="390"/>
      <c r="V498" s="390"/>
      <c r="W498" s="390"/>
      <c r="X498" s="390"/>
      <c r="Y498" s="390"/>
    </row>
    <row r="499" spans="1:25" ht="14.25" customHeight="1">
      <c r="A499" s="390"/>
      <c r="B499" s="390"/>
      <c r="C499" s="390"/>
      <c r="D499" s="390"/>
      <c r="E499" s="390"/>
      <c r="F499" s="390"/>
      <c r="G499" s="390"/>
      <c r="H499" s="390"/>
      <c r="I499" s="390"/>
      <c r="J499" s="390"/>
      <c r="K499" s="390"/>
      <c r="L499" s="390"/>
      <c r="M499" s="390"/>
      <c r="N499" s="390"/>
      <c r="O499" s="390"/>
      <c r="P499" s="390"/>
      <c r="Q499" s="390"/>
      <c r="R499" s="390"/>
      <c r="S499" s="390"/>
      <c r="T499" s="390"/>
      <c r="U499" s="390"/>
      <c r="V499" s="390"/>
      <c r="W499" s="390"/>
      <c r="X499" s="390"/>
      <c r="Y499" s="390"/>
    </row>
    <row r="500" spans="1:25" ht="14.25" customHeight="1">
      <c r="A500" s="390"/>
      <c r="B500" s="390"/>
      <c r="C500" s="390"/>
      <c r="D500" s="390"/>
      <c r="E500" s="390"/>
      <c r="F500" s="390"/>
      <c r="G500" s="390"/>
      <c r="H500" s="390"/>
      <c r="I500" s="390"/>
      <c r="J500" s="390"/>
      <c r="K500" s="390"/>
      <c r="L500" s="390"/>
      <c r="M500" s="390"/>
      <c r="N500" s="390"/>
      <c r="O500" s="390"/>
      <c r="P500" s="390"/>
      <c r="Q500" s="390"/>
      <c r="R500" s="390"/>
      <c r="S500" s="390"/>
      <c r="T500" s="390"/>
      <c r="U500" s="390"/>
      <c r="V500" s="390"/>
      <c r="W500" s="390"/>
      <c r="X500" s="390"/>
      <c r="Y500" s="390"/>
    </row>
    <row r="501" spans="1:25" ht="14.25" customHeight="1">
      <c r="A501" s="390"/>
      <c r="B501" s="390"/>
      <c r="C501" s="390"/>
      <c r="D501" s="390"/>
      <c r="E501" s="390"/>
      <c r="F501" s="390"/>
      <c r="G501" s="390"/>
      <c r="H501" s="390"/>
      <c r="I501" s="390"/>
      <c r="J501" s="390"/>
      <c r="K501" s="390"/>
      <c r="L501" s="390"/>
      <c r="M501" s="390"/>
      <c r="N501" s="390"/>
      <c r="O501" s="390"/>
      <c r="P501" s="390"/>
      <c r="Q501" s="390"/>
      <c r="R501" s="390"/>
      <c r="S501" s="390"/>
      <c r="T501" s="390"/>
      <c r="U501" s="390"/>
      <c r="V501" s="390"/>
      <c r="W501" s="390"/>
      <c r="X501" s="390"/>
      <c r="Y501" s="390"/>
    </row>
    <row r="502" spans="1:25" ht="14.25" customHeight="1">
      <c r="A502" s="390"/>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row>
    <row r="503" spans="1:25" ht="14.25" customHeight="1">
      <c r="A503" s="390"/>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row>
    <row r="504" spans="1:25" ht="14.25" customHeight="1">
      <c r="A504" s="390"/>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row>
    <row r="505" spans="1:25" ht="14.25" customHeight="1">
      <c r="A505" s="390"/>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row>
    <row r="506" spans="1:25" ht="14.25" customHeight="1">
      <c r="A506" s="390"/>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row>
    <row r="507" spans="1:25" ht="14.25" customHeight="1">
      <c r="A507" s="390"/>
      <c r="B507" s="390"/>
      <c r="C507" s="390"/>
      <c r="D507" s="390"/>
      <c r="E507" s="390"/>
      <c r="F507" s="390"/>
      <c r="G507" s="390"/>
      <c r="H507" s="390"/>
      <c r="I507" s="390"/>
      <c r="J507" s="390"/>
      <c r="K507" s="390"/>
      <c r="L507" s="390"/>
      <c r="M507" s="390"/>
      <c r="N507" s="390"/>
      <c r="O507" s="390"/>
      <c r="P507" s="390"/>
      <c r="Q507" s="390"/>
      <c r="R507" s="390"/>
      <c r="S507" s="390"/>
      <c r="T507" s="390"/>
      <c r="U507" s="390"/>
      <c r="V507" s="390"/>
      <c r="W507" s="390"/>
      <c r="X507" s="390"/>
      <c r="Y507" s="390"/>
    </row>
    <row r="508" spans="1:25" ht="14.25" customHeight="1">
      <c r="A508" s="390"/>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row>
    <row r="509" spans="1:25" ht="14.25" customHeight="1">
      <c r="A509" s="390"/>
      <c r="B509" s="390"/>
      <c r="C509" s="390"/>
      <c r="D509" s="390"/>
      <c r="E509" s="390"/>
      <c r="F509" s="390"/>
      <c r="G509" s="390"/>
      <c r="H509" s="390"/>
      <c r="I509" s="390"/>
      <c r="J509" s="390"/>
      <c r="K509" s="390"/>
      <c r="L509" s="390"/>
      <c r="M509" s="390"/>
      <c r="N509" s="390"/>
      <c r="O509" s="390"/>
      <c r="P509" s="390"/>
      <c r="Q509" s="390"/>
      <c r="R509" s="390"/>
      <c r="S509" s="390"/>
      <c r="T509" s="390"/>
      <c r="U509" s="390"/>
      <c r="V509" s="390"/>
      <c r="W509" s="390"/>
      <c r="X509" s="390"/>
      <c r="Y509" s="390"/>
    </row>
    <row r="510" spans="1:25" ht="14.25" customHeight="1">
      <c r="A510" s="390"/>
      <c r="B510" s="390"/>
      <c r="C510" s="390"/>
      <c r="D510" s="390"/>
      <c r="E510" s="390"/>
      <c r="F510" s="390"/>
      <c r="G510" s="390"/>
      <c r="H510" s="390"/>
      <c r="I510" s="390"/>
      <c r="J510" s="390"/>
      <c r="K510" s="390"/>
      <c r="L510" s="390"/>
      <c r="M510" s="390"/>
      <c r="N510" s="390"/>
      <c r="O510" s="390"/>
      <c r="P510" s="390"/>
      <c r="Q510" s="390"/>
      <c r="R510" s="390"/>
      <c r="S510" s="390"/>
      <c r="T510" s="390"/>
      <c r="U510" s="390"/>
      <c r="V510" s="390"/>
      <c r="W510" s="390"/>
      <c r="X510" s="390"/>
      <c r="Y510" s="390"/>
    </row>
    <row r="511" spans="1:25" ht="14.25" customHeight="1">
      <c r="A511" s="390"/>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row>
    <row r="512" spans="1:25" ht="14.25" customHeight="1">
      <c r="A512" s="390"/>
      <c r="B512" s="390"/>
      <c r="C512" s="390"/>
      <c r="D512" s="390"/>
      <c r="E512" s="390"/>
      <c r="F512" s="390"/>
      <c r="G512" s="390"/>
      <c r="H512" s="390"/>
      <c r="I512" s="390"/>
      <c r="J512" s="390"/>
      <c r="K512" s="390"/>
      <c r="L512" s="390"/>
      <c r="M512" s="390"/>
      <c r="N512" s="390"/>
      <c r="O512" s="390"/>
      <c r="P512" s="390"/>
      <c r="Q512" s="390"/>
      <c r="R512" s="390"/>
      <c r="S512" s="390"/>
      <c r="T512" s="390"/>
      <c r="U512" s="390"/>
      <c r="V512" s="390"/>
      <c r="W512" s="390"/>
      <c r="X512" s="390"/>
      <c r="Y512" s="390"/>
    </row>
    <row r="513" spans="1:25" ht="14.25" customHeight="1">
      <c r="A513" s="390"/>
      <c r="B513" s="390"/>
      <c r="C513" s="390"/>
      <c r="D513" s="390"/>
      <c r="E513" s="390"/>
      <c r="F513" s="390"/>
      <c r="G513" s="390"/>
      <c r="H513" s="390"/>
      <c r="I513" s="390"/>
      <c r="J513" s="390"/>
      <c r="K513" s="390"/>
      <c r="L513" s="390"/>
      <c r="M513" s="390"/>
      <c r="N513" s="390"/>
      <c r="O513" s="390"/>
      <c r="P513" s="390"/>
      <c r="Q513" s="390"/>
      <c r="R513" s="390"/>
      <c r="S513" s="390"/>
      <c r="T513" s="390"/>
      <c r="U513" s="390"/>
      <c r="V513" s="390"/>
      <c r="W513" s="390"/>
      <c r="X513" s="390"/>
      <c r="Y513" s="390"/>
    </row>
    <row r="514" spans="1:25" ht="14.25" customHeight="1">
      <c r="A514" s="390"/>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row>
    <row r="515" spans="1:25" ht="14.25" customHeight="1">
      <c r="A515" s="390"/>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row>
    <row r="516" spans="1:25" ht="14.25" customHeight="1">
      <c r="A516" s="390"/>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row>
    <row r="517" spans="1:25" ht="14.25" customHeight="1">
      <c r="A517" s="390"/>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row>
    <row r="518" spans="1:25" ht="14.25" customHeight="1">
      <c r="A518" s="390"/>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row>
    <row r="519" spans="1:25" ht="14.25" customHeight="1">
      <c r="A519" s="390"/>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row>
    <row r="520" spans="1:25" ht="14.25" customHeight="1">
      <c r="A520" s="390"/>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row>
    <row r="521" spans="1:25" ht="14.25" customHeight="1">
      <c r="A521" s="390"/>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row>
    <row r="522" spans="1:25" ht="14.25" customHeight="1">
      <c r="A522" s="390"/>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row>
    <row r="523" spans="1:25" ht="14.25" customHeight="1">
      <c r="A523" s="390"/>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row>
    <row r="524" spans="1:25" ht="14.25" customHeight="1">
      <c r="A524" s="390"/>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row>
    <row r="525" spans="1:25" ht="14.25" customHeight="1">
      <c r="A525" s="390"/>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row>
    <row r="526" spans="1:25" ht="14.25" customHeight="1">
      <c r="A526" s="390"/>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row>
    <row r="527" spans="1:25" ht="14.25" customHeight="1">
      <c r="A527" s="390"/>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row>
    <row r="528" spans="1:25" ht="14.25" customHeight="1">
      <c r="A528" s="390"/>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row>
    <row r="529" spans="1:25" ht="14.25" customHeight="1">
      <c r="A529" s="390"/>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row>
    <row r="530" spans="1:25" ht="14.25" customHeight="1">
      <c r="A530" s="390"/>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row>
    <row r="531" spans="1:25" ht="14.25" customHeight="1">
      <c r="A531" s="390"/>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row>
    <row r="532" spans="1:25" ht="14.25" customHeight="1">
      <c r="A532" s="390"/>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row>
    <row r="533" spans="1:25" ht="14.25" customHeight="1">
      <c r="A533" s="390"/>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row>
    <row r="534" spans="1:25" ht="14.25" customHeight="1">
      <c r="A534" s="390"/>
      <c r="B534" s="390"/>
      <c r="C534" s="390"/>
      <c r="D534" s="390"/>
      <c r="E534" s="390"/>
      <c r="F534" s="390"/>
      <c r="G534" s="390"/>
      <c r="H534" s="390"/>
      <c r="I534" s="390"/>
      <c r="J534" s="390"/>
      <c r="K534" s="390"/>
      <c r="L534" s="390"/>
      <c r="M534" s="390"/>
      <c r="N534" s="390"/>
      <c r="O534" s="390"/>
      <c r="P534" s="390"/>
      <c r="Q534" s="390"/>
      <c r="R534" s="390"/>
      <c r="S534" s="390"/>
      <c r="T534" s="390"/>
      <c r="U534" s="390"/>
      <c r="V534" s="390"/>
      <c r="W534" s="390"/>
      <c r="X534" s="390"/>
      <c r="Y534" s="390"/>
    </row>
    <row r="535" spans="1:25" ht="14.25" customHeight="1">
      <c r="A535" s="390"/>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row>
    <row r="536" spans="1:25" ht="14.25" customHeight="1">
      <c r="A536" s="390"/>
      <c r="B536" s="390"/>
      <c r="C536" s="390"/>
      <c r="D536" s="390"/>
      <c r="E536" s="390"/>
      <c r="F536" s="390"/>
      <c r="G536" s="390"/>
      <c r="H536" s="390"/>
      <c r="I536" s="390"/>
      <c r="J536" s="390"/>
      <c r="K536" s="390"/>
      <c r="L536" s="390"/>
      <c r="M536" s="390"/>
      <c r="N536" s="390"/>
      <c r="O536" s="390"/>
      <c r="P536" s="390"/>
      <c r="Q536" s="390"/>
      <c r="R536" s="390"/>
      <c r="S536" s="390"/>
      <c r="T536" s="390"/>
      <c r="U536" s="390"/>
      <c r="V536" s="390"/>
      <c r="W536" s="390"/>
      <c r="X536" s="390"/>
      <c r="Y536" s="390"/>
    </row>
    <row r="537" spans="1:25" ht="14.25" customHeight="1">
      <c r="A537" s="390"/>
      <c r="B537" s="390"/>
      <c r="C537" s="390"/>
      <c r="D537" s="390"/>
      <c r="E537" s="390"/>
      <c r="F537" s="390"/>
      <c r="G537" s="390"/>
      <c r="H537" s="390"/>
      <c r="I537" s="390"/>
      <c r="J537" s="390"/>
      <c r="K537" s="390"/>
      <c r="L537" s="390"/>
      <c r="M537" s="390"/>
      <c r="N537" s="390"/>
      <c r="O537" s="390"/>
      <c r="P537" s="390"/>
      <c r="Q537" s="390"/>
      <c r="R537" s="390"/>
      <c r="S537" s="390"/>
      <c r="T537" s="390"/>
      <c r="U537" s="390"/>
      <c r="V537" s="390"/>
      <c r="W537" s="390"/>
      <c r="X537" s="390"/>
      <c r="Y537" s="390"/>
    </row>
    <row r="538" spans="1:25" ht="14.25" customHeight="1">
      <c r="A538" s="390"/>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row>
    <row r="539" spans="1:25" ht="14.25" customHeight="1">
      <c r="A539" s="390"/>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row>
    <row r="540" spans="1:25" ht="14.25" customHeight="1">
      <c r="A540" s="390"/>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row>
    <row r="541" spans="1:25" ht="14.25" customHeight="1">
      <c r="A541" s="390"/>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row>
    <row r="542" spans="1:25" ht="14.25" customHeight="1">
      <c r="A542" s="390"/>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row>
    <row r="543" spans="1:25" ht="14.25" customHeight="1">
      <c r="A543" s="390"/>
      <c r="B543" s="390"/>
      <c r="C543" s="390"/>
      <c r="D543" s="390"/>
      <c r="E543" s="390"/>
      <c r="F543" s="390"/>
      <c r="G543" s="390"/>
      <c r="H543" s="390"/>
      <c r="I543" s="390"/>
      <c r="J543" s="390"/>
      <c r="K543" s="390"/>
      <c r="L543" s="390"/>
      <c r="M543" s="390"/>
      <c r="N543" s="390"/>
      <c r="O543" s="390"/>
      <c r="P543" s="390"/>
      <c r="Q543" s="390"/>
      <c r="R543" s="390"/>
      <c r="S543" s="390"/>
      <c r="T543" s="390"/>
      <c r="U543" s="390"/>
      <c r="V543" s="390"/>
      <c r="W543" s="390"/>
      <c r="X543" s="390"/>
      <c r="Y543" s="390"/>
    </row>
    <row r="544" spans="1:25" ht="14.25" customHeight="1">
      <c r="A544" s="390"/>
      <c r="B544" s="390"/>
      <c r="C544" s="390"/>
      <c r="D544" s="390"/>
      <c r="E544" s="390"/>
      <c r="F544" s="390"/>
      <c r="G544" s="390"/>
      <c r="H544" s="390"/>
      <c r="I544" s="390"/>
      <c r="J544" s="390"/>
      <c r="K544" s="390"/>
      <c r="L544" s="390"/>
      <c r="M544" s="390"/>
      <c r="N544" s="390"/>
      <c r="O544" s="390"/>
      <c r="P544" s="390"/>
      <c r="Q544" s="390"/>
      <c r="R544" s="390"/>
      <c r="S544" s="390"/>
      <c r="T544" s="390"/>
      <c r="U544" s="390"/>
      <c r="V544" s="390"/>
      <c r="W544" s="390"/>
      <c r="X544" s="390"/>
      <c r="Y544" s="390"/>
    </row>
    <row r="545" spans="1:25" ht="14.25" customHeight="1">
      <c r="A545" s="390"/>
      <c r="B545" s="390"/>
      <c r="C545" s="390"/>
      <c r="D545" s="390"/>
      <c r="E545" s="390"/>
      <c r="F545" s="390"/>
      <c r="G545" s="390"/>
      <c r="H545" s="390"/>
      <c r="I545" s="390"/>
      <c r="J545" s="390"/>
      <c r="K545" s="390"/>
      <c r="L545" s="390"/>
      <c r="M545" s="390"/>
      <c r="N545" s="390"/>
      <c r="O545" s="390"/>
      <c r="P545" s="390"/>
      <c r="Q545" s="390"/>
      <c r="R545" s="390"/>
      <c r="S545" s="390"/>
      <c r="T545" s="390"/>
      <c r="U545" s="390"/>
      <c r="V545" s="390"/>
      <c r="W545" s="390"/>
      <c r="X545" s="390"/>
      <c r="Y545" s="390"/>
    </row>
    <row r="546" spans="1:25" ht="14.25" customHeight="1">
      <c r="A546" s="390"/>
      <c r="B546" s="390"/>
      <c r="C546" s="390"/>
      <c r="D546" s="390"/>
      <c r="E546" s="390"/>
      <c r="F546" s="390"/>
      <c r="G546" s="390"/>
      <c r="H546" s="390"/>
      <c r="I546" s="390"/>
      <c r="J546" s="390"/>
      <c r="K546" s="390"/>
      <c r="L546" s="390"/>
      <c r="M546" s="390"/>
      <c r="N546" s="390"/>
      <c r="O546" s="390"/>
      <c r="P546" s="390"/>
      <c r="Q546" s="390"/>
      <c r="R546" s="390"/>
      <c r="S546" s="390"/>
      <c r="T546" s="390"/>
      <c r="U546" s="390"/>
      <c r="V546" s="390"/>
      <c r="W546" s="390"/>
      <c r="X546" s="390"/>
      <c r="Y546" s="390"/>
    </row>
    <row r="547" spans="1:25" ht="14.25" customHeight="1">
      <c r="A547" s="390"/>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row>
    <row r="548" spans="1:25" ht="14.25" customHeight="1">
      <c r="A548" s="390"/>
      <c r="B548" s="390"/>
      <c r="C548" s="390"/>
      <c r="D548" s="390"/>
      <c r="E548" s="390"/>
      <c r="F548" s="390"/>
      <c r="G548" s="390"/>
      <c r="H548" s="390"/>
      <c r="I548" s="390"/>
      <c r="J548" s="390"/>
      <c r="K548" s="390"/>
      <c r="L548" s="390"/>
      <c r="M548" s="390"/>
      <c r="N548" s="390"/>
      <c r="O548" s="390"/>
      <c r="P548" s="390"/>
      <c r="Q548" s="390"/>
      <c r="R548" s="390"/>
      <c r="S548" s="390"/>
      <c r="T548" s="390"/>
      <c r="U548" s="390"/>
      <c r="V548" s="390"/>
      <c r="W548" s="390"/>
      <c r="X548" s="390"/>
      <c r="Y548" s="390"/>
    </row>
    <row r="549" spans="1:25" ht="14.25" customHeight="1">
      <c r="A549" s="390"/>
      <c r="B549" s="390"/>
      <c r="C549" s="390"/>
      <c r="D549" s="390"/>
      <c r="E549" s="390"/>
      <c r="F549" s="390"/>
      <c r="G549" s="390"/>
      <c r="H549" s="390"/>
      <c r="I549" s="390"/>
      <c r="J549" s="390"/>
      <c r="K549" s="390"/>
      <c r="L549" s="390"/>
      <c r="M549" s="390"/>
      <c r="N549" s="390"/>
      <c r="O549" s="390"/>
      <c r="P549" s="390"/>
      <c r="Q549" s="390"/>
      <c r="R549" s="390"/>
      <c r="S549" s="390"/>
      <c r="T549" s="390"/>
      <c r="U549" s="390"/>
      <c r="V549" s="390"/>
      <c r="W549" s="390"/>
      <c r="X549" s="390"/>
      <c r="Y549" s="390"/>
    </row>
    <row r="550" spans="1:25" ht="14.25" customHeight="1">
      <c r="A550" s="390"/>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row>
    <row r="551" spans="1:25" ht="14.25" customHeight="1">
      <c r="A551" s="390"/>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row>
    <row r="552" spans="1:25" ht="14.25" customHeight="1">
      <c r="A552" s="390"/>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row>
    <row r="553" spans="1:25" ht="14.25" customHeight="1">
      <c r="A553" s="390"/>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row>
    <row r="554" spans="1:25" ht="14.25" customHeight="1">
      <c r="A554" s="390"/>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row>
    <row r="555" spans="1:25" ht="14.25" customHeight="1">
      <c r="A555" s="390"/>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row>
    <row r="556" spans="1:25" ht="14.25" customHeight="1">
      <c r="A556" s="390"/>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row>
    <row r="557" spans="1:25" ht="14.25" customHeight="1">
      <c r="A557" s="390"/>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row>
    <row r="558" spans="1:25" ht="14.25" customHeight="1">
      <c r="A558" s="390"/>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row>
    <row r="559" spans="1:25" ht="14.25" customHeight="1">
      <c r="A559" s="390"/>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row>
    <row r="560" spans="1:25" ht="14.25" customHeight="1">
      <c r="A560" s="390"/>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row>
    <row r="561" spans="1:25" ht="14.25" customHeight="1">
      <c r="A561" s="390"/>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row>
    <row r="562" spans="1:25" ht="14.25" customHeight="1">
      <c r="A562" s="390"/>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row>
    <row r="563" spans="1:25" ht="14.25" customHeight="1">
      <c r="A563" s="390"/>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row>
    <row r="564" spans="1:25" ht="14.25" customHeight="1">
      <c r="A564" s="390"/>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row>
    <row r="565" spans="1:25" ht="14.25" customHeight="1">
      <c r="A565" s="390"/>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row>
    <row r="566" spans="1:25" ht="14.25" customHeight="1">
      <c r="A566" s="390"/>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row>
    <row r="567" spans="1:25" ht="14.25" customHeight="1">
      <c r="A567" s="390"/>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row>
    <row r="568" spans="1:25" ht="14.25" customHeight="1">
      <c r="A568" s="390"/>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row>
    <row r="569" spans="1:25" ht="14.25" customHeight="1">
      <c r="A569" s="390"/>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row>
    <row r="570" spans="1:25" ht="14.25" customHeight="1">
      <c r="A570" s="390"/>
      <c r="B570" s="390"/>
      <c r="C570" s="390"/>
      <c r="D570" s="390"/>
      <c r="E570" s="390"/>
      <c r="F570" s="390"/>
      <c r="G570" s="390"/>
      <c r="H570" s="390"/>
      <c r="I570" s="390"/>
      <c r="J570" s="390"/>
      <c r="K570" s="390"/>
      <c r="L570" s="390"/>
      <c r="M570" s="390"/>
      <c r="N570" s="390"/>
      <c r="O570" s="390"/>
      <c r="P570" s="390"/>
      <c r="Q570" s="390"/>
      <c r="R570" s="390"/>
      <c r="S570" s="390"/>
      <c r="T570" s="390"/>
      <c r="U570" s="390"/>
      <c r="V570" s="390"/>
      <c r="W570" s="390"/>
      <c r="X570" s="390"/>
      <c r="Y570" s="390"/>
    </row>
    <row r="571" spans="1:25" ht="14.25" customHeight="1">
      <c r="A571" s="390"/>
      <c r="B571" s="390"/>
      <c r="C571" s="390"/>
      <c r="D571" s="390"/>
      <c r="E571" s="390"/>
      <c r="F571" s="390"/>
      <c r="G571" s="390"/>
      <c r="H571" s="390"/>
      <c r="I571" s="390"/>
      <c r="J571" s="390"/>
      <c r="K571" s="390"/>
      <c r="L571" s="390"/>
      <c r="M571" s="390"/>
      <c r="N571" s="390"/>
      <c r="O571" s="390"/>
      <c r="P571" s="390"/>
      <c r="Q571" s="390"/>
      <c r="R571" s="390"/>
      <c r="S571" s="390"/>
      <c r="T571" s="390"/>
      <c r="U571" s="390"/>
      <c r="V571" s="390"/>
      <c r="W571" s="390"/>
      <c r="X571" s="390"/>
      <c r="Y571" s="390"/>
    </row>
    <row r="572" spans="1:25" ht="14.25" customHeight="1">
      <c r="A572" s="390"/>
      <c r="B572" s="390"/>
      <c r="C572" s="390"/>
      <c r="D572" s="390"/>
      <c r="E572" s="390"/>
      <c r="F572" s="390"/>
      <c r="G572" s="390"/>
      <c r="H572" s="390"/>
      <c r="I572" s="390"/>
      <c r="J572" s="390"/>
      <c r="K572" s="390"/>
      <c r="L572" s="390"/>
      <c r="M572" s="390"/>
      <c r="N572" s="390"/>
      <c r="O572" s="390"/>
      <c r="P572" s="390"/>
      <c r="Q572" s="390"/>
      <c r="R572" s="390"/>
      <c r="S572" s="390"/>
      <c r="T572" s="390"/>
      <c r="U572" s="390"/>
      <c r="V572" s="390"/>
      <c r="W572" s="390"/>
      <c r="X572" s="390"/>
      <c r="Y572" s="390"/>
    </row>
    <row r="573" spans="1:25" ht="14.25" customHeight="1">
      <c r="A573" s="390"/>
      <c r="B573" s="390"/>
      <c r="C573" s="390"/>
      <c r="D573" s="390"/>
      <c r="E573" s="390"/>
      <c r="F573" s="390"/>
      <c r="G573" s="390"/>
      <c r="H573" s="390"/>
      <c r="I573" s="390"/>
      <c r="J573" s="390"/>
      <c r="K573" s="390"/>
      <c r="L573" s="390"/>
      <c r="M573" s="390"/>
      <c r="N573" s="390"/>
      <c r="O573" s="390"/>
      <c r="P573" s="390"/>
      <c r="Q573" s="390"/>
      <c r="R573" s="390"/>
      <c r="S573" s="390"/>
      <c r="T573" s="390"/>
      <c r="U573" s="390"/>
      <c r="V573" s="390"/>
      <c r="W573" s="390"/>
      <c r="X573" s="390"/>
      <c r="Y573" s="390"/>
    </row>
    <row r="574" spans="1:25" ht="14.25" customHeight="1">
      <c r="A574" s="390"/>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row>
    <row r="575" spans="1:25" ht="14.25" customHeight="1">
      <c r="A575" s="390"/>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row>
    <row r="576" spans="1:25" ht="14.25" customHeight="1">
      <c r="A576" s="390"/>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row>
    <row r="577" spans="1:25" ht="14.25" customHeight="1">
      <c r="A577" s="390"/>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row>
    <row r="578" spans="1:25" ht="14.25" customHeight="1">
      <c r="A578" s="390"/>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row>
    <row r="579" spans="1:25" ht="14.25" customHeight="1">
      <c r="A579" s="390"/>
      <c r="B579" s="390"/>
      <c r="C579" s="390"/>
      <c r="D579" s="390"/>
      <c r="E579" s="390"/>
      <c r="F579" s="390"/>
      <c r="G579" s="390"/>
      <c r="H579" s="390"/>
      <c r="I579" s="390"/>
      <c r="J579" s="390"/>
      <c r="K579" s="390"/>
      <c r="L579" s="390"/>
      <c r="M579" s="390"/>
      <c r="N579" s="390"/>
      <c r="O579" s="390"/>
      <c r="P579" s="390"/>
      <c r="Q579" s="390"/>
      <c r="R579" s="390"/>
      <c r="S579" s="390"/>
      <c r="T579" s="390"/>
      <c r="U579" s="390"/>
      <c r="V579" s="390"/>
      <c r="W579" s="390"/>
      <c r="X579" s="390"/>
      <c r="Y579" s="390"/>
    </row>
    <row r="580" spans="1:25" ht="14.25" customHeight="1">
      <c r="A580" s="390"/>
      <c r="B580" s="390"/>
      <c r="C580" s="390"/>
      <c r="D580" s="390"/>
      <c r="E580" s="390"/>
      <c r="F580" s="390"/>
      <c r="G580" s="390"/>
      <c r="H580" s="390"/>
      <c r="I580" s="390"/>
      <c r="J580" s="390"/>
      <c r="K580" s="390"/>
      <c r="L580" s="390"/>
      <c r="M580" s="390"/>
      <c r="N580" s="390"/>
      <c r="O580" s="390"/>
      <c r="P580" s="390"/>
      <c r="Q580" s="390"/>
      <c r="R580" s="390"/>
      <c r="S580" s="390"/>
      <c r="T580" s="390"/>
      <c r="U580" s="390"/>
      <c r="V580" s="390"/>
      <c r="W580" s="390"/>
      <c r="X580" s="390"/>
      <c r="Y580" s="390"/>
    </row>
    <row r="581" spans="1:25" ht="14.25" customHeight="1">
      <c r="A581" s="390"/>
      <c r="B581" s="390"/>
      <c r="C581" s="390"/>
      <c r="D581" s="390"/>
      <c r="E581" s="390"/>
      <c r="F581" s="390"/>
      <c r="G581" s="390"/>
      <c r="H581" s="390"/>
      <c r="I581" s="390"/>
      <c r="J581" s="390"/>
      <c r="K581" s="390"/>
      <c r="L581" s="390"/>
      <c r="M581" s="390"/>
      <c r="N581" s="390"/>
      <c r="O581" s="390"/>
      <c r="P581" s="390"/>
      <c r="Q581" s="390"/>
      <c r="R581" s="390"/>
      <c r="S581" s="390"/>
      <c r="T581" s="390"/>
      <c r="U581" s="390"/>
      <c r="V581" s="390"/>
      <c r="W581" s="390"/>
      <c r="X581" s="390"/>
      <c r="Y581" s="390"/>
    </row>
    <row r="582" spans="1:25" ht="14.25" customHeight="1">
      <c r="A582" s="390"/>
      <c r="B582" s="390"/>
      <c r="C582" s="390"/>
      <c r="D582" s="390"/>
      <c r="E582" s="390"/>
      <c r="F582" s="390"/>
      <c r="G582" s="390"/>
      <c r="H582" s="390"/>
      <c r="I582" s="390"/>
      <c r="J582" s="390"/>
      <c r="K582" s="390"/>
      <c r="L582" s="390"/>
      <c r="M582" s="390"/>
      <c r="N582" s="390"/>
      <c r="O582" s="390"/>
      <c r="P582" s="390"/>
      <c r="Q582" s="390"/>
      <c r="R582" s="390"/>
      <c r="S582" s="390"/>
      <c r="T582" s="390"/>
      <c r="U582" s="390"/>
      <c r="V582" s="390"/>
      <c r="W582" s="390"/>
      <c r="X582" s="390"/>
      <c r="Y582" s="390"/>
    </row>
    <row r="583" spans="1:25" ht="14.25" customHeight="1">
      <c r="A583" s="390"/>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row>
    <row r="584" spans="1:25" ht="14.25" customHeight="1">
      <c r="A584" s="390"/>
      <c r="B584" s="390"/>
      <c r="C584" s="390"/>
      <c r="D584" s="390"/>
      <c r="E584" s="390"/>
      <c r="F584" s="390"/>
      <c r="G584" s="390"/>
      <c r="H584" s="390"/>
      <c r="I584" s="390"/>
      <c r="J584" s="390"/>
      <c r="K584" s="390"/>
      <c r="L584" s="390"/>
      <c r="M584" s="390"/>
      <c r="N584" s="390"/>
      <c r="O584" s="390"/>
      <c r="P584" s="390"/>
      <c r="Q584" s="390"/>
      <c r="R584" s="390"/>
      <c r="S584" s="390"/>
      <c r="T584" s="390"/>
      <c r="U584" s="390"/>
      <c r="V584" s="390"/>
      <c r="W584" s="390"/>
      <c r="X584" s="390"/>
      <c r="Y584" s="390"/>
    </row>
    <row r="585" spans="1:25" ht="14.25" customHeight="1">
      <c r="A585" s="390"/>
      <c r="B585" s="390"/>
      <c r="C585" s="390"/>
      <c r="D585" s="390"/>
      <c r="E585" s="390"/>
      <c r="F585" s="390"/>
      <c r="G585" s="390"/>
      <c r="H585" s="390"/>
      <c r="I585" s="390"/>
      <c r="J585" s="390"/>
      <c r="K585" s="390"/>
      <c r="L585" s="390"/>
      <c r="M585" s="390"/>
      <c r="N585" s="390"/>
      <c r="O585" s="390"/>
      <c r="P585" s="390"/>
      <c r="Q585" s="390"/>
      <c r="R585" s="390"/>
      <c r="S585" s="390"/>
      <c r="T585" s="390"/>
      <c r="U585" s="390"/>
      <c r="V585" s="390"/>
      <c r="W585" s="390"/>
      <c r="X585" s="390"/>
      <c r="Y585" s="390"/>
    </row>
    <row r="586" spans="1:25" ht="14.25" customHeight="1">
      <c r="A586" s="390"/>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row>
    <row r="587" spans="1:25" ht="14.25" customHeight="1">
      <c r="A587" s="390"/>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row>
    <row r="588" spans="1:25" ht="14.25" customHeight="1">
      <c r="A588" s="390"/>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row>
    <row r="589" spans="1:25" ht="14.25" customHeight="1">
      <c r="A589" s="390"/>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row>
    <row r="590" spans="1:25" ht="14.25" customHeight="1">
      <c r="A590" s="390"/>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row>
    <row r="591" spans="1:25" ht="14.25" customHeight="1">
      <c r="A591" s="390"/>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row>
    <row r="592" spans="1:25" ht="14.25" customHeight="1">
      <c r="A592" s="390"/>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row>
    <row r="593" spans="1:25" ht="14.25" customHeight="1">
      <c r="A593" s="390"/>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row>
    <row r="594" spans="1:25" ht="14.25" customHeight="1">
      <c r="A594" s="390"/>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row>
    <row r="595" spans="1:25" ht="14.25" customHeight="1">
      <c r="A595" s="390"/>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row>
    <row r="596" spans="1:25" ht="14.25" customHeight="1">
      <c r="A596" s="390"/>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row>
    <row r="597" spans="1:25" ht="14.25" customHeight="1">
      <c r="A597" s="390"/>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row>
    <row r="598" spans="1:25" ht="14.25" customHeight="1">
      <c r="A598" s="390"/>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row>
    <row r="599" spans="1:25" ht="14.25" customHeight="1">
      <c r="A599" s="390"/>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row>
    <row r="600" spans="1:25" ht="14.25" customHeight="1">
      <c r="A600" s="390"/>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row>
    <row r="601" spans="1:25" ht="14.25" customHeight="1">
      <c r="A601" s="390"/>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row>
    <row r="602" spans="1:25" ht="14.25" customHeight="1">
      <c r="A602" s="390"/>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row>
    <row r="603" spans="1:25" ht="14.25" customHeight="1">
      <c r="A603" s="390"/>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row>
    <row r="604" spans="1:25" ht="14.25" customHeight="1">
      <c r="A604" s="390"/>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row>
    <row r="605" spans="1:25" ht="14.25" customHeight="1">
      <c r="A605" s="390"/>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row>
    <row r="606" spans="1:25" ht="14.25" customHeight="1">
      <c r="A606" s="390"/>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row>
    <row r="607" spans="1:25" ht="14.25" customHeight="1">
      <c r="A607" s="390"/>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row>
    <row r="608" spans="1:25" ht="14.25" customHeight="1">
      <c r="A608" s="390"/>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row>
    <row r="609" spans="1:25" ht="14.25" customHeight="1">
      <c r="A609" s="390"/>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row>
    <row r="610" spans="1:25" ht="14.25" customHeight="1">
      <c r="A610" s="390"/>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row>
    <row r="611" spans="1:25" ht="14.25" customHeight="1">
      <c r="A611" s="390"/>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row>
    <row r="612" spans="1:25" ht="14.25" customHeight="1">
      <c r="A612" s="390"/>
      <c r="B612" s="390"/>
      <c r="C612" s="390"/>
      <c r="D612" s="390"/>
      <c r="E612" s="390"/>
      <c r="F612" s="390"/>
      <c r="G612" s="390"/>
      <c r="H612" s="390"/>
      <c r="I612" s="390"/>
      <c r="J612" s="390"/>
      <c r="K612" s="390"/>
      <c r="L612" s="390"/>
      <c r="M612" s="390"/>
      <c r="N612" s="390"/>
      <c r="O612" s="390"/>
      <c r="P612" s="390"/>
      <c r="Q612" s="390"/>
      <c r="R612" s="390"/>
      <c r="S612" s="390"/>
      <c r="T612" s="390"/>
      <c r="U612" s="390"/>
      <c r="V612" s="390"/>
      <c r="W612" s="390"/>
      <c r="X612" s="390"/>
      <c r="Y612" s="390"/>
    </row>
    <row r="613" spans="1:25" ht="14.25" customHeight="1">
      <c r="A613" s="390"/>
      <c r="B613" s="390"/>
      <c r="C613" s="390"/>
      <c r="D613" s="390"/>
      <c r="E613" s="390"/>
      <c r="F613" s="390"/>
      <c r="G613" s="390"/>
      <c r="H613" s="390"/>
      <c r="I613" s="390"/>
      <c r="J613" s="390"/>
      <c r="K613" s="390"/>
      <c r="L613" s="390"/>
      <c r="M613" s="390"/>
      <c r="N613" s="390"/>
      <c r="O613" s="390"/>
      <c r="P613" s="390"/>
      <c r="Q613" s="390"/>
      <c r="R613" s="390"/>
      <c r="S613" s="390"/>
      <c r="T613" s="390"/>
      <c r="U613" s="390"/>
      <c r="V613" s="390"/>
      <c r="W613" s="390"/>
      <c r="X613" s="390"/>
      <c r="Y613" s="390"/>
    </row>
    <row r="614" spans="1:25" ht="14.25" customHeight="1">
      <c r="A614" s="390"/>
      <c r="B614" s="390"/>
      <c r="C614" s="390"/>
      <c r="D614" s="390"/>
      <c r="E614" s="390"/>
      <c r="F614" s="390"/>
      <c r="G614" s="390"/>
      <c r="H614" s="390"/>
      <c r="I614" s="390"/>
      <c r="J614" s="390"/>
      <c r="K614" s="390"/>
      <c r="L614" s="390"/>
      <c r="M614" s="390"/>
      <c r="N614" s="390"/>
      <c r="O614" s="390"/>
      <c r="P614" s="390"/>
      <c r="Q614" s="390"/>
      <c r="R614" s="390"/>
      <c r="S614" s="390"/>
      <c r="T614" s="390"/>
      <c r="U614" s="390"/>
      <c r="V614" s="390"/>
      <c r="W614" s="390"/>
      <c r="X614" s="390"/>
      <c r="Y614" s="390"/>
    </row>
    <row r="615" spans="1:25" ht="14.25" customHeight="1">
      <c r="A615" s="390"/>
      <c r="B615" s="390"/>
      <c r="C615" s="390"/>
      <c r="D615" s="390"/>
      <c r="E615" s="390"/>
      <c r="F615" s="390"/>
      <c r="G615" s="390"/>
      <c r="H615" s="390"/>
      <c r="I615" s="390"/>
      <c r="J615" s="390"/>
      <c r="K615" s="390"/>
      <c r="L615" s="390"/>
      <c r="M615" s="390"/>
      <c r="N615" s="390"/>
      <c r="O615" s="390"/>
      <c r="P615" s="390"/>
      <c r="Q615" s="390"/>
      <c r="R615" s="390"/>
      <c r="S615" s="390"/>
      <c r="T615" s="390"/>
      <c r="U615" s="390"/>
      <c r="V615" s="390"/>
      <c r="W615" s="390"/>
      <c r="X615" s="390"/>
      <c r="Y615" s="390"/>
    </row>
    <row r="616" spans="1:25" ht="14.25" customHeight="1">
      <c r="A616" s="390"/>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row>
    <row r="617" spans="1:25" ht="14.25" customHeight="1">
      <c r="A617" s="390"/>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row>
    <row r="618" spans="1:25" ht="14.25" customHeight="1">
      <c r="A618" s="390"/>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row>
    <row r="619" spans="1:25" ht="14.25" customHeight="1">
      <c r="A619" s="390"/>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row>
    <row r="620" spans="1:25" ht="14.25" customHeight="1">
      <c r="A620" s="390"/>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row>
    <row r="621" spans="1:25" ht="14.25" customHeight="1">
      <c r="A621" s="390"/>
      <c r="B621" s="390"/>
      <c r="C621" s="390"/>
      <c r="D621" s="390"/>
      <c r="E621" s="390"/>
      <c r="F621" s="390"/>
      <c r="G621" s="390"/>
      <c r="H621" s="390"/>
      <c r="I621" s="390"/>
      <c r="J621" s="390"/>
      <c r="K621" s="390"/>
      <c r="L621" s="390"/>
      <c r="M621" s="390"/>
      <c r="N621" s="390"/>
      <c r="O621" s="390"/>
      <c r="P621" s="390"/>
      <c r="Q621" s="390"/>
      <c r="R621" s="390"/>
      <c r="S621" s="390"/>
      <c r="T621" s="390"/>
      <c r="U621" s="390"/>
      <c r="V621" s="390"/>
      <c r="W621" s="390"/>
      <c r="X621" s="390"/>
      <c r="Y621" s="390"/>
    </row>
    <row r="622" spans="1:25" ht="14.25" customHeight="1">
      <c r="A622" s="390"/>
      <c r="B622" s="390"/>
      <c r="C622" s="390"/>
      <c r="D622" s="390"/>
      <c r="E622" s="390"/>
      <c r="F622" s="390"/>
      <c r="G622" s="390"/>
      <c r="H622" s="390"/>
      <c r="I622" s="390"/>
      <c r="J622" s="390"/>
      <c r="K622" s="390"/>
      <c r="L622" s="390"/>
      <c r="M622" s="390"/>
      <c r="N622" s="390"/>
      <c r="O622" s="390"/>
      <c r="P622" s="390"/>
      <c r="Q622" s="390"/>
      <c r="R622" s="390"/>
      <c r="S622" s="390"/>
      <c r="T622" s="390"/>
      <c r="U622" s="390"/>
      <c r="V622" s="390"/>
      <c r="W622" s="390"/>
      <c r="X622" s="390"/>
      <c r="Y622" s="390"/>
    </row>
    <row r="623" spans="1:25" ht="14.25" customHeight="1">
      <c r="A623" s="390"/>
      <c r="B623" s="390"/>
      <c r="C623" s="390"/>
      <c r="D623" s="390"/>
      <c r="E623" s="390"/>
      <c r="F623" s="390"/>
      <c r="G623" s="390"/>
      <c r="H623" s="390"/>
      <c r="I623" s="390"/>
      <c r="J623" s="390"/>
      <c r="K623" s="390"/>
      <c r="L623" s="390"/>
      <c r="M623" s="390"/>
      <c r="N623" s="390"/>
      <c r="O623" s="390"/>
      <c r="P623" s="390"/>
      <c r="Q623" s="390"/>
      <c r="R623" s="390"/>
      <c r="S623" s="390"/>
      <c r="T623" s="390"/>
      <c r="U623" s="390"/>
      <c r="V623" s="390"/>
      <c r="W623" s="390"/>
      <c r="X623" s="390"/>
      <c r="Y623" s="390"/>
    </row>
    <row r="624" spans="1:25" ht="14.25" customHeight="1">
      <c r="A624" s="390"/>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row>
    <row r="625" spans="1:25" ht="14.25" customHeight="1">
      <c r="A625" s="390"/>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row>
    <row r="626" spans="1:25" ht="14.25" customHeight="1">
      <c r="A626" s="390"/>
      <c r="B626" s="390"/>
      <c r="C626" s="390"/>
      <c r="D626" s="390"/>
      <c r="E626" s="390"/>
      <c r="F626" s="390"/>
      <c r="G626" s="390"/>
      <c r="H626" s="390"/>
      <c r="I626" s="390"/>
      <c r="J626" s="390"/>
      <c r="K626" s="390"/>
      <c r="L626" s="390"/>
      <c r="M626" s="390"/>
      <c r="N626" s="390"/>
      <c r="O626" s="390"/>
      <c r="P626" s="390"/>
      <c r="Q626" s="390"/>
      <c r="R626" s="390"/>
      <c r="S626" s="390"/>
      <c r="T626" s="390"/>
      <c r="U626" s="390"/>
      <c r="V626" s="390"/>
      <c r="W626" s="390"/>
      <c r="X626" s="390"/>
      <c r="Y626" s="390"/>
    </row>
    <row r="627" spans="1:25" ht="14.25" customHeight="1">
      <c r="A627" s="390"/>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row>
    <row r="628" spans="1:25" ht="14.25" customHeight="1">
      <c r="A628" s="390"/>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row>
    <row r="629" spans="1:25" ht="14.25" customHeight="1">
      <c r="A629" s="390"/>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row>
    <row r="630" spans="1:25" ht="14.25" customHeight="1">
      <c r="A630" s="390"/>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row>
    <row r="631" spans="1:25" ht="14.25" customHeight="1">
      <c r="A631" s="390"/>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row>
    <row r="632" spans="1:25" ht="14.25" customHeight="1">
      <c r="A632" s="390"/>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row>
    <row r="633" spans="1:25" ht="14.25" customHeight="1">
      <c r="A633" s="390"/>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row>
    <row r="634" spans="1:25" ht="14.25" customHeight="1">
      <c r="A634" s="390"/>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row>
    <row r="635" spans="1:25" ht="14.25" customHeight="1">
      <c r="A635" s="390"/>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row>
    <row r="636" spans="1:25" ht="14.25" customHeight="1">
      <c r="A636" s="390"/>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row>
    <row r="637" spans="1:25" ht="14.25" customHeight="1">
      <c r="A637" s="390"/>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row>
    <row r="638" spans="1:25" ht="14.25" customHeight="1">
      <c r="A638" s="390"/>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row>
    <row r="639" spans="1:25" ht="14.25" customHeight="1">
      <c r="A639" s="390"/>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row>
    <row r="640" spans="1:25" ht="14.25" customHeight="1">
      <c r="A640" s="390"/>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row>
    <row r="641" spans="1:25" ht="14.25" customHeight="1">
      <c r="A641" s="390"/>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row>
    <row r="642" spans="1:25" ht="14.25" customHeight="1">
      <c r="A642" s="390"/>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row>
    <row r="643" spans="1:25" ht="14.25" customHeight="1">
      <c r="A643" s="390"/>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row>
    <row r="644" spans="1:25" ht="14.25" customHeight="1">
      <c r="A644" s="390"/>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row>
    <row r="645" spans="1:25" ht="14.25" customHeight="1">
      <c r="A645" s="390"/>
      <c r="B645" s="390"/>
      <c r="C645" s="390"/>
      <c r="D645" s="390"/>
      <c r="E645" s="390"/>
      <c r="F645" s="390"/>
      <c r="G645" s="390"/>
      <c r="H645" s="390"/>
      <c r="I645" s="390"/>
      <c r="J645" s="390"/>
      <c r="K645" s="390"/>
      <c r="L645" s="390"/>
      <c r="M645" s="390"/>
      <c r="N645" s="390"/>
      <c r="O645" s="390"/>
      <c r="P645" s="390"/>
      <c r="Q645" s="390"/>
      <c r="R645" s="390"/>
      <c r="S645" s="390"/>
      <c r="T645" s="390"/>
      <c r="U645" s="390"/>
      <c r="V645" s="390"/>
      <c r="W645" s="390"/>
      <c r="X645" s="390"/>
      <c r="Y645" s="390"/>
    </row>
    <row r="646" spans="1:25" ht="14.25" customHeight="1">
      <c r="A646" s="390"/>
      <c r="B646" s="390"/>
      <c r="C646" s="390"/>
      <c r="D646" s="390"/>
      <c r="E646" s="390"/>
      <c r="F646" s="390"/>
      <c r="G646" s="390"/>
      <c r="H646" s="390"/>
      <c r="I646" s="390"/>
      <c r="J646" s="390"/>
      <c r="K646" s="390"/>
      <c r="L646" s="390"/>
      <c r="M646" s="390"/>
      <c r="N646" s="390"/>
      <c r="O646" s="390"/>
      <c r="P646" s="390"/>
      <c r="Q646" s="390"/>
      <c r="R646" s="390"/>
      <c r="S646" s="390"/>
      <c r="T646" s="390"/>
      <c r="U646" s="390"/>
      <c r="V646" s="390"/>
      <c r="W646" s="390"/>
      <c r="X646" s="390"/>
      <c r="Y646" s="390"/>
    </row>
    <row r="647" spans="1:25" ht="14.25" customHeight="1">
      <c r="A647" s="390"/>
      <c r="B647" s="390"/>
      <c r="C647" s="390"/>
      <c r="D647" s="390"/>
      <c r="E647" s="390"/>
      <c r="F647" s="390"/>
      <c r="G647" s="390"/>
      <c r="H647" s="390"/>
      <c r="I647" s="390"/>
      <c r="J647" s="390"/>
      <c r="K647" s="390"/>
      <c r="L647" s="390"/>
      <c r="M647" s="390"/>
      <c r="N647" s="390"/>
      <c r="O647" s="390"/>
      <c r="P647" s="390"/>
      <c r="Q647" s="390"/>
      <c r="R647" s="390"/>
      <c r="S647" s="390"/>
      <c r="T647" s="390"/>
      <c r="U647" s="390"/>
      <c r="V647" s="390"/>
      <c r="W647" s="390"/>
      <c r="X647" s="390"/>
      <c r="Y647" s="390"/>
    </row>
    <row r="648" spans="1:25" ht="14.25" customHeight="1">
      <c r="A648" s="390"/>
      <c r="B648" s="390"/>
      <c r="C648" s="390"/>
      <c r="D648" s="390"/>
      <c r="E648" s="390"/>
      <c r="F648" s="390"/>
      <c r="G648" s="390"/>
      <c r="H648" s="390"/>
      <c r="I648" s="390"/>
      <c r="J648" s="390"/>
      <c r="K648" s="390"/>
      <c r="L648" s="390"/>
      <c r="M648" s="390"/>
      <c r="N648" s="390"/>
      <c r="O648" s="390"/>
      <c r="P648" s="390"/>
      <c r="Q648" s="390"/>
      <c r="R648" s="390"/>
      <c r="S648" s="390"/>
      <c r="T648" s="390"/>
      <c r="U648" s="390"/>
      <c r="V648" s="390"/>
      <c r="W648" s="390"/>
      <c r="X648" s="390"/>
      <c r="Y648" s="390"/>
    </row>
    <row r="649" spans="1:25" ht="14.25" customHeight="1">
      <c r="A649" s="390"/>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row>
    <row r="650" spans="1:25" ht="14.25" customHeight="1">
      <c r="A650" s="390"/>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row>
    <row r="651" spans="1:25" ht="14.25" customHeight="1">
      <c r="A651" s="390"/>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row>
    <row r="652" spans="1:25" ht="14.25" customHeight="1">
      <c r="A652" s="390"/>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row>
    <row r="653" spans="1:25" ht="14.25" customHeight="1">
      <c r="A653" s="390"/>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row>
    <row r="654" spans="1:25" ht="14.25" customHeight="1">
      <c r="A654" s="390"/>
      <c r="B654" s="390"/>
      <c r="C654" s="390"/>
      <c r="D654" s="390"/>
      <c r="E654" s="390"/>
      <c r="F654" s="390"/>
      <c r="G654" s="390"/>
      <c r="H654" s="390"/>
      <c r="I654" s="390"/>
      <c r="J654" s="390"/>
      <c r="K654" s="390"/>
      <c r="L654" s="390"/>
      <c r="M654" s="390"/>
      <c r="N654" s="390"/>
      <c r="O654" s="390"/>
      <c r="P654" s="390"/>
      <c r="Q654" s="390"/>
      <c r="R654" s="390"/>
      <c r="S654" s="390"/>
      <c r="T654" s="390"/>
      <c r="U654" s="390"/>
      <c r="V654" s="390"/>
      <c r="W654" s="390"/>
      <c r="X654" s="390"/>
      <c r="Y654" s="390"/>
    </row>
    <row r="655" spans="1:25" ht="14.25" customHeight="1">
      <c r="A655" s="390"/>
      <c r="B655" s="390"/>
      <c r="C655" s="390"/>
      <c r="D655" s="390"/>
      <c r="E655" s="390"/>
      <c r="F655" s="390"/>
      <c r="G655" s="390"/>
      <c r="H655" s="390"/>
      <c r="I655" s="390"/>
      <c r="J655" s="390"/>
      <c r="K655" s="390"/>
      <c r="L655" s="390"/>
      <c r="M655" s="390"/>
      <c r="N655" s="390"/>
      <c r="O655" s="390"/>
      <c r="P655" s="390"/>
      <c r="Q655" s="390"/>
      <c r="R655" s="390"/>
      <c r="S655" s="390"/>
      <c r="T655" s="390"/>
      <c r="U655" s="390"/>
      <c r="V655" s="390"/>
      <c r="W655" s="390"/>
      <c r="X655" s="390"/>
      <c r="Y655" s="390"/>
    </row>
    <row r="656" spans="1:25" ht="14.25" customHeight="1">
      <c r="A656" s="390"/>
      <c r="B656" s="390"/>
      <c r="C656" s="390"/>
      <c r="D656" s="390"/>
      <c r="E656" s="390"/>
      <c r="F656" s="390"/>
      <c r="G656" s="390"/>
      <c r="H656" s="390"/>
      <c r="I656" s="390"/>
      <c r="J656" s="390"/>
      <c r="K656" s="390"/>
      <c r="L656" s="390"/>
      <c r="M656" s="390"/>
      <c r="N656" s="390"/>
      <c r="O656" s="390"/>
      <c r="P656" s="390"/>
      <c r="Q656" s="390"/>
      <c r="R656" s="390"/>
      <c r="S656" s="390"/>
      <c r="T656" s="390"/>
      <c r="U656" s="390"/>
      <c r="V656" s="390"/>
      <c r="W656" s="390"/>
      <c r="X656" s="390"/>
      <c r="Y656" s="390"/>
    </row>
    <row r="657" spans="1:25" ht="14.25" customHeight="1">
      <c r="A657" s="390"/>
      <c r="B657" s="390"/>
      <c r="C657" s="390"/>
      <c r="D657" s="390"/>
      <c r="E657" s="390"/>
      <c r="F657" s="390"/>
      <c r="G657" s="390"/>
      <c r="H657" s="390"/>
      <c r="I657" s="390"/>
      <c r="J657" s="390"/>
      <c r="K657" s="390"/>
      <c r="L657" s="390"/>
      <c r="M657" s="390"/>
      <c r="N657" s="390"/>
      <c r="O657" s="390"/>
      <c r="P657" s="390"/>
      <c r="Q657" s="390"/>
      <c r="R657" s="390"/>
      <c r="S657" s="390"/>
      <c r="T657" s="390"/>
      <c r="U657" s="390"/>
      <c r="V657" s="390"/>
      <c r="W657" s="390"/>
      <c r="X657" s="390"/>
      <c r="Y657" s="390"/>
    </row>
    <row r="658" spans="1:25" ht="14.25" customHeight="1">
      <c r="A658" s="390"/>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row>
    <row r="659" spans="1:25" ht="14.25" customHeight="1">
      <c r="A659" s="390"/>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row>
    <row r="660" spans="1:25" ht="14.25" customHeight="1">
      <c r="A660" s="390"/>
      <c r="B660" s="390"/>
      <c r="C660" s="390"/>
      <c r="D660" s="390"/>
      <c r="E660" s="390"/>
      <c r="F660" s="390"/>
      <c r="G660" s="390"/>
      <c r="H660" s="390"/>
      <c r="I660" s="390"/>
      <c r="J660" s="390"/>
      <c r="K660" s="390"/>
      <c r="L660" s="390"/>
      <c r="M660" s="390"/>
      <c r="N660" s="390"/>
      <c r="O660" s="390"/>
      <c r="P660" s="390"/>
      <c r="Q660" s="390"/>
      <c r="R660" s="390"/>
      <c r="S660" s="390"/>
      <c r="T660" s="390"/>
      <c r="U660" s="390"/>
      <c r="V660" s="390"/>
      <c r="W660" s="390"/>
      <c r="X660" s="390"/>
      <c r="Y660" s="390"/>
    </row>
    <row r="661" spans="1:25" ht="14.25" customHeight="1">
      <c r="A661" s="390"/>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row>
    <row r="662" spans="1:25" ht="14.25" customHeight="1">
      <c r="A662" s="390"/>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row>
    <row r="663" spans="1:25" ht="14.25" customHeight="1">
      <c r="A663" s="390"/>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row>
    <row r="664" spans="1:25" ht="14.25" customHeight="1">
      <c r="A664" s="390"/>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row>
    <row r="665" spans="1:25" ht="14.25" customHeight="1">
      <c r="A665" s="390"/>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row>
    <row r="666" spans="1:25" ht="14.25" customHeight="1">
      <c r="A666" s="390"/>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row>
    <row r="667" spans="1:25" ht="14.25" customHeight="1">
      <c r="A667" s="390"/>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row>
    <row r="668" spans="1:25" ht="14.25" customHeight="1">
      <c r="A668" s="390"/>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row>
    <row r="669" spans="1:25" ht="14.25" customHeight="1">
      <c r="A669" s="390"/>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row>
    <row r="670" spans="1:25" ht="14.25" customHeight="1">
      <c r="A670" s="390"/>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row>
    <row r="671" spans="1:25" ht="14.25" customHeight="1">
      <c r="A671" s="390"/>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row>
    <row r="672" spans="1:25" ht="14.25" customHeight="1">
      <c r="A672" s="390"/>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row>
    <row r="673" spans="1:25" ht="14.25" customHeight="1">
      <c r="A673" s="390"/>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row>
    <row r="674" spans="1:25" ht="14.25" customHeight="1">
      <c r="A674" s="390"/>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row>
    <row r="675" spans="1:25" ht="14.25" customHeight="1">
      <c r="A675" s="390"/>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row>
    <row r="676" spans="1:25" ht="14.25" customHeight="1">
      <c r="A676" s="390"/>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row>
    <row r="677" spans="1:25" ht="14.25" customHeight="1">
      <c r="A677" s="390"/>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row>
    <row r="678" spans="1:25" ht="14.25" customHeight="1">
      <c r="A678" s="390"/>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row>
    <row r="679" spans="1:25" ht="14.25" customHeight="1">
      <c r="A679" s="390"/>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row>
    <row r="680" spans="1:25" ht="14.25" customHeight="1">
      <c r="A680" s="390"/>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row>
    <row r="681" spans="1:25" ht="14.25" customHeight="1">
      <c r="A681" s="390"/>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row>
    <row r="682" spans="1:25" ht="14.25" customHeight="1">
      <c r="A682" s="390"/>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row>
    <row r="683" spans="1:25" ht="14.25" customHeight="1">
      <c r="A683" s="390"/>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row>
    <row r="684" spans="1:25" ht="14.25" customHeight="1">
      <c r="A684" s="390"/>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row>
    <row r="685" spans="1:25" ht="14.25" customHeight="1">
      <c r="A685" s="390"/>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row>
    <row r="686" spans="1:25" ht="14.25" customHeight="1">
      <c r="A686" s="390"/>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row>
    <row r="687" spans="1:25" ht="14.25" customHeight="1">
      <c r="A687" s="390"/>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row>
    <row r="688" spans="1:25" ht="14.25" customHeight="1">
      <c r="A688" s="390"/>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row>
    <row r="689" spans="1:25" ht="14.25" customHeight="1">
      <c r="A689" s="390"/>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row>
    <row r="690" spans="1:25" ht="14.25" customHeight="1">
      <c r="A690" s="390"/>
      <c r="B690" s="390"/>
      <c r="C690" s="390"/>
      <c r="D690" s="390"/>
      <c r="E690" s="390"/>
      <c r="F690" s="390"/>
      <c r="G690" s="390"/>
      <c r="H690" s="390"/>
      <c r="I690" s="390"/>
      <c r="J690" s="390"/>
      <c r="K690" s="390"/>
      <c r="L690" s="390"/>
      <c r="M690" s="390"/>
      <c r="N690" s="390"/>
      <c r="O690" s="390"/>
      <c r="P690" s="390"/>
      <c r="Q690" s="390"/>
      <c r="R690" s="390"/>
      <c r="S690" s="390"/>
      <c r="T690" s="390"/>
      <c r="U690" s="390"/>
      <c r="V690" s="390"/>
      <c r="W690" s="390"/>
      <c r="X690" s="390"/>
      <c r="Y690" s="390"/>
    </row>
    <row r="691" spans="1:25" ht="14.25" customHeight="1">
      <c r="A691" s="390"/>
      <c r="B691" s="390"/>
      <c r="C691" s="390"/>
      <c r="D691" s="390"/>
      <c r="E691" s="390"/>
      <c r="F691" s="390"/>
      <c r="G691" s="390"/>
      <c r="H691" s="390"/>
      <c r="I691" s="390"/>
      <c r="J691" s="390"/>
      <c r="K691" s="390"/>
      <c r="L691" s="390"/>
      <c r="M691" s="390"/>
      <c r="N691" s="390"/>
      <c r="O691" s="390"/>
      <c r="P691" s="390"/>
      <c r="Q691" s="390"/>
      <c r="R691" s="390"/>
      <c r="S691" s="390"/>
      <c r="T691" s="390"/>
      <c r="U691" s="390"/>
      <c r="V691" s="390"/>
      <c r="W691" s="390"/>
      <c r="X691" s="390"/>
      <c r="Y691" s="390"/>
    </row>
    <row r="692" spans="1:25" ht="14.25" customHeight="1">
      <c r="A692" s="390"/>
      <c r="B692" s="390"/>
      <c r="C692" s="390"/>
      <c r="D692" s="390"/>
      <c r="E692" s="390"/>
      <c r="F692" s="390"/>
      <c r="G692" s="390"/>
      <c r="H692" s="390"/>
      <c r="I692" s="390"/>
      <c r="J692" s="390"/>
      <c r="K692" s="390"/>
      <c r="L692" s="390"/>
      <c r="M692" s="390"/>
      <c r="N692" s="390"/>
      <c r="O692" s="390"/>
      <c r="P692" s="390"/>
      <c r="Q692" s="390"/>
      <c r="R692" s="390"/>
      <c r="S692" s="390"/>
      <c r="T692" s="390"/>
      <c r="U692" s="390"/>
      <c r="V692" s="390"/>
      <c r="W692" s="390"/>
      <c r="X692" s="390"/>
      <c r="Y692" s="390"/>
    </row>
    <row r="693" spans="1:25" ht="14.25" customHeight="1">
      <c r="A693" s="390"/>
      <c r="B693" s="390"/>
      <c r="C693" s="390"/>
      <c r="D693" s="390"/>
      <c r="E693" s="390"/>
      <c r="F693" s="390"/>
      <c r="G693" s="390"/>
      <c r="H693" s="390"/>
      <c r="I693" s="390"/>
      <c r="J693" s="390"/>
      <c r="K693" s="390"/>
      <c r="L693" s="390"/>
      <c r="M693" s="390"/>
      <c r="N693" s="390"/>
      <c r="O693" s="390"/>
      <c r="P693" s="390"/>
      <c r="Q693" s="390"/>
      <c r="R693" s="390"/>
      <c r="S693" s="390"/>
      <c r="T693" s="390"/>
      <c r="U693" s="390"/>
      <c r="V693" s="390"/>
      <c r="W693" s="390"/>
      <c r="X693" s="390"/>
      <c r="Y693" s="390"/>
    </row>
    <row r="694" spans="1:25" ht="14.25" customHeight="1">
      <c r="A694" s="390"/>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row>
    <row r="695" spans="1:25" ht="14.25" customHeight="1">
      <c r="A695" s="390"/>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row>
    <row r="696" spans="1:25" ht="14.25" customHeight="1">
      <c r="A696" s="390"/>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row>
    <row r="697" spans="1:25" ht="14.25" customHeight="1">
      <c r="A697" s="390"/>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row>
    <row r="698" spans="1:25" ht="14.25" customHeight="1">
      <c r="A698" s="390"/>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row>
    <row r="699" spans="1:25" ht="14.25" customHeight="1">
      <c r="A699" s="390"/>
      <c r="B699" s="390"/>
      <c r="C699" s="390"/>
      <c r="D699" s="390"/>
      <c r="E699" s="390"/>
      <c r="F699" s="390"/>
      <c r="G699" s="390"/>
      <c r="H699" s="390"/>
      <c r="I699" s="390"/>
      <c r="J699" s="390"/>
      <c r="K699" s="390"/>
      <c r="L699" s="390"/>
      <c r="M699" s="390"/>
      <c r="N699" s="390"/>
      <c r="O699" s="390"/>
      <c r="P699" s="390"/>
      <c r="Q699" s="390"/>
      <c r="R699" s="390"/>
      <c r="S699" s="390"/>
      <c r="T699" s="390"/>
      <c r="U699" s="390"/>
      <c r="V699" s="390"/>
      <c r="W699" s="390"/>
      <c r="X699" s="390"/>
      <c r="Y699" s="390"/>
    </row>
    <row r="700" spans="1:25" ht="14.25" customHeight="1">
      <c r="A700" s="390"/>
      <c r="B700" s="390"/>
      <c r="C700" s="390"/>
      <c r="D700" s="390"/>
      <c r="E700" s="390"/>
      <c r="F700" s="390"/>
      <c r="G700" s="390"/>
      <c r="H700" s="390"/>
      <c r="I700" s="390"/>
      <c r="J700" s="390"/>
      <c r="K700" s="390"/>
      <c r="L700" s="390"/>
      <c r="M700" s="390"/>
      <c r="N700" s="390"/>
      <c r="O700" s="390"/>
      <c r="P700" s="390"/>
      <c r="Q700" s="390"/>
      <c r="R700" s="390"/>
      <c r="S700" s="390"/>
      <c r="T700" s="390"/>
      <c r="U700" s="390"/>
      <c r="V700" s="390"/>
      <c r="W700" s="390"/>
      <c r="X700" s="390"/>
      <c r="Y700" s="390"/>
    </row>
    <row r="701" spans="1:25" ht="14.25" customHeight="1">
      <c r="A701" s="390"/>
      <c r="B701" s="390"/>
      <c r="C701" s="390"/>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row>
    <row r="702" spans="1:25" ht="14.25" customHeight="1">
      <c r="A702" s="390"/>
      <c r="B702" s="390"/>
      <c r="C702" s="390"/>
      <c r="D702" s="390"/>
      <c r="E702" s="390"/>
      <c r="F702" s="390"/>
      <c r="G702" s="390"/>
      <c r="H702" s="390"/>
      <c r="I702" s="390"/>
      <c r="J702" s="390"/>
      <c r="K702" s="390"/>
      <c r="L702" s="390"/>
      <c r="M702" s="390"/>
      <c r="N702" s="390"/>
      <c r="O702" s="390"/>
      <c r="P702" s="390"/>
      <c r="Q702" s="390"/>
      <c r="R702" s="390"/>
      <c r="S702" s="390"/>
      <c r="T702" s="390"/>
      <c r="U702" s="390"/>
      <c r="V702" s="390"/>
      <c r="W702" s="390"/>
      <c r="X702" s="390"/>
      <c r="Y702" s="390"/>
    </row>
    <row r="703" spans="1:25" ht="14.25" customHeight="1">
      <c r="A703" s="390"/>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row>
    <row r="704" spans="1:25" ht="14.25" customHeight="1">
      <c r="A704" s="390"/>
      <c r="B704" s="390"/>
      <c r="C704" s="390"/>
      <c r="D704" s="390"/>
      <c r="E704" s="390"/>
      <c r="F704" s="390"/>
      <c r="G704" s="390"/>
      <c r="H704" s="390"/>
      <c r="I704" s="390"/>
      <c r="J704" s="390"/>
      <c r="K704" s="390"/>
      <c r="L704" s="390"/>
      <c r="M704" s="390"/>
      <c r="N704" s="390"/>
      <c r="O704" s="390"/>
      <c r="P704" s="390"/>
      <c r="Q704" s="390"/>
      <c r="R704" s="390"/>
      <c r="S704" s="390"/>
      <c r="T704" s="390"/>
      <c r="U704" s="390"/>
      <c r="V704" s="390"/>
      <c r="W704" s="390"/>
      <c r="X704" s="390"/>
      <c r="Y704" s="390"/>
    </row>
    <row r="705" spans="1:25" ht="14.25" customHeight="1">
      <c r="A705" s="390"/>
      <c r="B705" s="390"/>
      <c r="C705" s="390"/>
      <c r="D705" s="390"/>
      <c r="E705" s="390"/>
      <c r="F705" s="390"/>
      <c r="G705" s="390"/>
      <c r="H705" s="390"/>
      <c r="I705" s="390"/>
      <c r="J705" s="390"/>
      <c r="K705" s="390"/>
      <c r="L705" s="390"/>
      <c r="M705" s="390"/>
      <c r="N705" s="390"/>
      <c r="O705" s="390"/>
      <c r="P705" s="390"/>
      <c r="Q705" s="390"/>
      <c r="R705" s="390"/>
      <c r="S705" s="390"/>
      <c r="T705" s="390"/>
      <c r="U705" s="390"/>
      <c r="V705" s="390"/>
      <c r="W705" s="390"/>
      <c r="X705" s="390"/>
      <c r="Y705" s="390"/>
    </row>
    <row r="706" spans="1:25" ht="14.25" customHeight="1">
      <c r="A706" s="390"/>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row>
    <row r="707" spans="1:25" ht="14.25" customHeight="1">
      <c r="A707" s="390"/>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row>
    <row r="708" spans="1:25" ht="14.25" customHeight="1">
      <c r="A708" s="390"/>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row>
    <row r="709" spans="1:25" ht="14.25" customHeight="1">
      <c r="A709" s="390"/>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row>
    <row r="710" spans="1:25" ht="14.25" customHeight="1">
      <c r="A710" s="390"/>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row>
    <row r="711" spans="1:25" ht="14.25" customHeight="1">
      <c r="A711" s="390"/>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row>
    <row r="712" spans="1:25" ht="14.25" customHeight="1">
      <c r="A712" s="390"/>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row>
    <row r="713" spans="1:25" ht="14.25" customHeight="1">
      <c r="A713" s="390"/>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row>
    <row r="714" spans="1:25" ht="14.25" customHeight="1">
      <c r="A714" s="390"/>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row>
    <row r="715" spans="1:25" ht="14.25" customHeight="1">
      <c r="A715" s="390"/>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row>
    <row r="716" spans="1:25" ht="14.25" customHeight="1">
      <c r="A716" s="390"/>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row>
    <row r="717" spans="1:25" ht="14.25" customHeight="1">
      <c r="A717" s="390"/>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row>
    <row r="718" spans="1:25" ht="14.25" customHeight="1">
      <c r="A718" s="390"/>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row>
    <row r="719" spans="1:25" ht="14.25" customHeight="1">
      <c r="A719" s="390"/>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row>
    <row r="720" spans="1:25" ht="14.25" customHeight="1">
      <c r="A720" s="390"/>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row>
    <row r="721" spans="1:25" ht="14.25" customHeight="1">
      <c r="A721" s="390"/>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row>
    <row r="722" spans="1:25" ht="14.25" customHeight="1">
      <c r="A722" s="390"/>
      <c r="B722" s="390"/>
      <c r="C722" s="390"/>
      <c r="D722" s="390"/>
      <c r="E722" s="390"/>
      <c r="F722" s="390"/>
      <c r="G722" s="390"/>
      <c r="H722" s="390"/>
      <c r="I722" s="390"/>
      <c r="J722" s="390"/>
      <c r="K722" s="390"/>
      <c r="L722" s="390"/>
      <c r="M722" s="390"/>
      <c r="N722" s="390"/>
      <c r="O722" s="390"/>
      <c r="P722" s="390"/>
      <c r="Q722" s="390"/>
      <c r="R722" s="390"/>
      <c r="S722" s="390"/>
      <c r="T722" s="390"/>
      <c r="U722" s="390"/>
      <c r="V722" s="390"/>
      <c r="W722" s="390"/>
      <c r="X722" s="390"/>
      <c r="Y722" s="390"/>
    </row>
    <row r="723" spans="1:25" ht="14.25" customHeight="1">
      <c r="A723" s="390"/>
      <c r="B723" s="390"/>
      <c r="C723" s="390"/>
      <c r="D723" s="390"/>
      <c r="E723" s="390"/>
      <c r="F723" s="390"/>
      <c r="G723" s="390"/>
      <c r="H723" s="390"/>
      <c r="I723" s="390"/>
      <c r="J723" s="390"/>
      <c r="K723" s="390"/>
      <c r="L723" s="390"/>
      <c r="M723" s="390"/>
      <c r="N723" s="390"/>
      <c r="O723" s="390"/>
      <c r="P723" s="390"/>
      <c r="Q723" s="390"/>
      <c r="R723" s="390"/>
      <c r="S723" s="390"/>
      <c r="T723" s="390"/>
      <c r="U723" s="390"/>
      <c r="V723" s="390"/>
      <c r="W723" s="390"/>
      <c r="X723" s="390"/>
      <c r="Y723" s="390"/>
    </row>
    <row r="724" spans="1:25" ht="14.25" customHeight="1">
      <c r="A724" s="390"/>
      <c r="B724" s="390"/>
      <c r="C724" s="390"/>
      <c r="D724" s="390"/>
      <c r="E724" s="390"/>
      <c r="F724" s="390"/>
      <c r="G724" s="390"/>
      <c r="H724" s="390"/>
      <c r="I724" s="390"/>
      <c r="J724" s="390"/>
      <c r="K724" s="390"/>
      <c r="L724" s="390"/>
      <c r="M724" s="390"/>
      <c r="N724" s="390"/>
      <c r="O724" s="390"/>
      <c r="P724" s="390"/>
      <c r="Q724" s="390"/>
      <c r="R724" s="390"/>
      <c r="S724" s="390"/>
      <c r="T724" s="390"/>
      <c r="U724" s="390"/>
      <c r="V724" s="390"/>
      <c r="W724" s="390"/>
      <c r="X724" s="390"/>
      <c r="Y724" s="390"/>
    </row>
    <row r="725" spans="1:25" ht="14.25" customHeight="1">
      <c r="A725" s="390"/>
      <c r="B725" s="390"/>
      <c r="C725" s="390"/>
      <c r="D725" s="390"/>
      <c r="E725" s="390"/>
      <c r="F725" s="390"/>
      <c r="G725" s="390"/>
      <c r="H725" s="390"/>
      <c r="I725" s="390"/>
      <c r="J725" s="390"/>
      <c r="K725" s="390"/>
      <c r="L725" s="390"/>
      <c r="M725" s="390"/>
      <c r="N725" s="390"/>
      <c r="O725" s="390"/>
      <c r="P725" s="390"/>
      <c r="Q725" s="390"/>
      <c r="R725" s="390"/>
      <c r="S725" s="390"/>
      <c r="T725" s="390"/>
      <c r="U725" s="390"/>
      <c r="V725" s="390"/>
      <c r="W725" s="390"/>
      <c r="X725" s="390"/>
      <c r="Y725" s="390"/>
    </row>
    <row r="726" spans="1:25" ht="14.25" customHeight="1">
      <c r="A726" s="390"/>
      <c r="B726" s="390"/>
      <c r="C726" s="390"/>
      <c r="D726" s="390"/>
      <c r="E726" s="390"/>
      <c r="F726" s="390"/>
      <c r="G726" s="390"/>
      <c r="H726" s="390"/>
      <c r="I726" s="390"/>
      <c r="J726" s="390"/>
      <c r="K726" s="390"/>
      <c r="L726" s="390"/>
      <c r="M726" s="390"/>
      <c r="N726" s="390"/>
      <c r="O726" s="390"/>
      <c r="P726" s="390"/>
      <c r="Q726" s="390"/>
      <c r="R726" s="390"/>
      <c r="S726" s="390"/>
      <c r="T726" s="390"/>
      <c r="U726" s="390"/>
      <c r="V726" s="390"/>
      <c r="W726" s="390"/>
      <c r="X726" s="390"/>
      <c r="Y726" s="390"/>
    </row>
    <row r="727" spans="1:25" ht="14.25" customHeight="1">
      <c r="A727" s="390"/>
      <c r="B727" s="390"/>
      <c r="C727" s="390"/>
      <c r="D727" s="390"/>
      <c r="E727" s="390"/>
      <c r="F727" s="390"/>
      <c r="G727" s="390"/>
      <c r="H727" s="390"/>
      <c r="I727" s="390"/>
      <c r="J727" s="390"/>
      <c r="K727" s="390"/>
      <c r="L727" s="390"/>
      <c r="M727" s="390"/>
      <c r="N727" s="390"/>
      <c r="O727" s="390"/>
      <c r="P727" s="390"/>
      <c r="Q727" s="390"/>
      <c r="R727" s="390"/>
      <c r="S727" s="390"/>
      <c r="T727" s="390"/>
      <c r="U727" s="390"/>
      <c r="V727" s="390"/>
      <c r="W727" s="390"/>
      <c r="X727" s="390"/>
      <c r="Y727" s="390"/>
    </row>
    <row r="728" spans="1:25" ht="14.25" customHeight="1">
      <c r="A728" s="390"/>
      <c r="B728" s="390"/>
      <c r="C728" s="390"/>
      <c r="D728" s="390"/>
      <c r="E728" s="390"/>
      <c r="F728" s="390"/>
      <c r="G728" s="390"/>
      <c r="H728" s="390"/>
      <c r="I728" s="390"/>
      <c r="J728" s="390"/>
      <c r="K728" s="390"/>
      <c r="L728" s="390"/>
      <c r="M728" s="390"/>
      <c r="N728" s="390"/>
      <c r="O728" s="390"/>
      <c r="P728" s="390"/>
      <c r="Q728" s="390"/>
      <c r="R728" s="390"/>
      <c r="S728" s="390"/>
      <c r="T728" s="390"/>
      <c r="U728" s="390"/>
      <c r="V728" s="390"/>
      <c r="W728" s="390"/>
      <c r="X728" s="390"/>
      <c r="Y728" s="390"/>
    </row>
    <row r="729" spans="1:25" ht="14.25" customHeight="1">
      <c r="A729" s="390"/>
      <c r="B729" s="390"/>
      <c r="C729" s="390"/>
      <c r="D729" s="390"/>
      <c r="E729" s="390"/>
      <c r="F729" s="390"/>
      <c r="G729" s="390"/>
      <c r="H729" s="390"/>
      <c r="I729" s="390"/>
      <c r="J729" s="390"/>
      <c r="K729" s="390"/>
      <c r="L729" s="390"/>
      <c r="M729" s="390"/>
      <c r="N729" s="390"/>
      <c r="O729" s="390"/>
      <c r="P729" s="390"/>
      <c r="Q729" s="390"/>
      <c r="R729" s="390"/>
      <c r="S729" s="390"/>
      <c r="T729" s="390"/>
      <c r="U729" s="390"/>
      <c r="V729" s="390"/>
      <c r="W729" s="390"/>
      <c r="X729" s="390"/>
      <c r="Y729" s="390"/>
    </row>
    <row r="730" spans="1:25" ht="14.25" customHeight="1">
      <c r="A730" s="390"/>
      <c r="B730" s="390"/>
      <c r="C730" s="390"/>
      <c r="D730" s="390"/>
      <c r="E730" s="390"/>
      <c r="F730" s="390"/>
      <c r="G730" s="390"/>
      <c r="H730" s="390"/>
      <c r="I730" s="390"/>
      <c r="J730" s="390"/>
      <c r="K730" s="390"/>
      <c r="L730" s="390"/>
      <c r="M730" s="390"/>
      <c r="N730" s="390"/>
      <c r="O730" s="390"/>
      <c r="P730" s="390"/>
      <c r="Q730" s="390"/>
      <c r="R730" s="390"/>
      <c r="S730" s="390"/>
      <c r="T730" s="390"/>
      <c r="U730" s="390"/>
      <c r="V730" s="390"/>
      <c r="W730" s="390"/>
      <c r="X730" s="390"/>
      <c r="Y730" s="390"/>
    </row>
    <row r="731" spans="1:25" ht="14.25" customHeight="1">
      <c r="A731" s="390"/>
      <c r="B731" s="390"/>
      <c r="C731" s="390"/>
      <c r="D731" s="390"/>
      <c r="E731" s="390"/>
      <c r="F731" s="390"/>
      <c r="G731" s="390"/>
      <c r="H731" s="390"/>
      <c r="I731" s="390"/>
      <c r="J731" s="390"/>
      <c r="K731" s="390"/>
      <c r="L731" s="390"/>
      <c r="M731" s="390"/>
      <c r="N731" s="390"/>
      <c r="O731" s="390"/>
      <c r="P731" s="390"/>
      <c r="Q731" s="390"/>
      <c r="R731" s="390"/>
      <c r="S731" s="390"/>
      <c r="T731" s="390"/>
      <c r="U731" s="390"/>
      <c r="V731" s="390"/>
      <c r="W731" s="390"/>
      <c r="X731" s="390"/>
      <c r="Y731" s="390"/>
    </row>
    <row r="732" spans="1:25" ht="14.25" customHeight="1">
      <c r="A732" s="390"/>
      <c r="B732" s="390"/>
      <c r="C732" s="390"/>
      <c r="D732" s="390"/>
      <c r="E732" s="390"/>
      <c r="F732" s="390"/>
      <c r="G732" s="390"/>
      <c r="H732" s="390"/>
      <c r="I732" s="390"/>
      <c r="J732" s="390"/>
      <c r="K732" s="390"/>
      <c r="L732" s="390"/>
      <c r="M732" s="390"/>
      <c r="N732" s="390"/>
      <c r="O732" s="390"/>
      <c r="P732" s="390"/>
      <c r="Q732" s="390"/>
      <c r="R732" s="390"/>
      <c r="S732" s="390"/>
      <c r="T732" s="390"/>
      <c r="U732" s="390"/>
      <c r="V732" s="390"/>
      <c r="W732" s="390"/>
      <c r="X732" s="390"/>
      <c r="Y732" s="390"/>
    </row>
    <row r="733" spans="1:25" ht="14.25" customHeight="1">
      <c r="A733" s="390"/>
      <c r="B733" s="390"/>
      <c r="C733" s="390"/>
      <c r="D733" s="390"/>
      <c r="E733" s="390"/>
      <c r="F733" s="390"/>
      <c r="G733" s="390"/>
      <c r="H733" s="390"/>
      <c r="I733" s="390"/>
      <c r="J733" s="390"/>
      <c r="K733" s="390"/>
      <c r="L733" s="390"/>
      <c r="M733" s="390"/>
      <c r="N733" s="390"/>
      <c r="O733" s="390"/>
      <c r="P733" s="390"/>
      <c r="Q733" s="390"/>
      <c r="R733" s="390"/>
      <c r="S733" s="390"/>
      <c r="T733" s="390"/>
      <c r="U733" s="390"/>
      <c r="V733" s="390"/>
      <c r="W733" s="390"/>
      <c r="X733" s="390"/>
      <c r="Y733" s="390"/>
    </row>
    <row r="734" spans="1:25" ht="14.25" customHeight="1">
      <c r="A734" s="390"/>
      <c r="B734" s="390"/>
      <c r="C734" s="390"/>
      <c r="D734" s="390"/>
      <c r="E734" s="390"/>
      <c r="F734" s="390"/>
      <c r="G734" s="390"/>
      <c r="H734" s="390"/>
      <c r="I734" s="390"/>
      <c r="J734" s="390"/>
      <c r="K734" s="390"/>
      <c r="L734" s="390"/>
      <c r="M734" s="390"/>
      <c r="N734" s="390"/>
      <c r="O734" s="390"/>
      <c r="P734" s="390"/>
      <c r="Q734" s="390"/>
      <c r="R734" s="390"/>
      <c r="S734" s="390"/>
      <c r="T734" s="390"/>
      <c r="U734" s="390"/>
      <c r="V734" s="390"/>
      <c r="W734" s="390"/>
      <c r="X734" s="390"/>
      <c r="Y734" s="390"/>
    </row>
    <row r="735" spans="1:25" ht="14.25" customHeight="1">
      <c r="A735" s="390"/>
      <c r="B735" s="390"/>
      <c r="C735" s="390"/>
      <c r="D735" s="390"/>
      <c r="E735" s="390"/>
      <c r="F735" s="390"/>
      <c r="G735" s="390"/>
      <c r="H735" s="390"/>
      <c r="I735" s="390"/>
      <c r="J735" s="390"/>
      <c r="K735" s="390"/>
      <c r="L735" s="390"/>
      <c r="M735" s="390"/>
      <c r="N735" s="390"/>
      <c r="O735" s="390"/>
      <c r="P735" s="390"/>
      <c r="Q735" s="390"/>
      <c r="R735" s="390"/>
      <c r="S735" s="390"/>
      <c r="T735" s="390"/>
      <c r="U735" s="390"/>
      <c r="V735" s="390"/>
      <c r="W735" s="390"/>
      <c r="X735" s="390"/>
      <c r="Y735" s="390"/>
    </row>
    <row r="736" spans="1:25" ht="14.25" customHeight="1">
      <c r="A736" s="390"/>
      <c r="B736" s="390"/>
      <c r="C736" s="390"/>
      <c r="D736" s="390"/>
      <c r="E736" s="390"/>
      <c r="F736" s="390"/>
      <c r="G736" s="390"/>
      <c r="H736" s="390"/>
      <c r="I736" s="390"/>
      <c r="J736" s="390"/>
      <c r="K736" s="390"/>
      <c r="L736" s="390"/>
      <c r="M736" s="390"/>
      <c r="N736" s="390"/>
      <c r="O736" s="390"/>
      <c r="P736" s="390"/>
      <c r="Q736" s="390"/>
      <c r="R736" s="390"/>
      <c r="S736" s="390"/>
      <c r="T736" s="390"/>
      <c r="U736" s="390"/>
      <c r="V736" s="390"/>
      <c r="W736" s="390"/>
      <c r="X736" s="390"/>
      <c r="Y736" s="390"/>
    </row>
    <row r="737" spans="1:25" ht="14.25" customHeight="1">
      <c r="A737" s="390"/>
      <c r="B737" s="390"/>
      <c r="C737" s="390"/>
      <c r="D737" s="390"/>
      <c r="E737" s="390"/>
      <c r="F737" s="390"/>
      <c r="G737" s="390"/>
      <c r="H737" s="390"/>
      <c r="I737" s="390"/>
      <c r="J737" s="390"/>
      <c r="K737" s="390"/>
      <c r="L737" s="390"/>
      <c r="M737" s="390"/>
      <c r="N737" s="390"/>
      <c r="O737" s="390"/>
      <c r="P737" s="390"/>
      <c r="Q737" s="390"/>
      <c r="R737" s="390"/>
      <c r="S737" s="390"/>
      <c r="T737" s="390"/>
      <c r="U737" s="390"/>
      <c r="V737" s="390"/>
      <c r="W737" s="390"/>
      <c r="X737" s="390"/>
      <c r="Y737" s="390"/>
    </row>
    <row r="738" spans="1:25" ht="14.25" customHeight="1">
      <c r="A738" s="390"/>
      <c r="B738" s="390"/>
      <c r="C738" s="390"/>
      <c r="D738" s="390"/>
      <c r="E738" s="390"/>
      <c r="F738" s="390"/>
      <c r="G738" s="390"/>
      <c r="H738" s="390"/>
      <c r="I738" s="390"/>
      <c r="J738" s="390"/>
      <c r="K738" s="390"/>
      <c r="L738" s="390"/>
      <c r="M738" s="390"/>
      <c r="N738" s="390"/>
      <c r="O738" s="390"/>
      <c r="P738" s="390"/>
      <c r="Q738" s="390"/>
      <c r="R738" s="390"/>
      <c r="S738" s="390"/>
      <c r="T738" s="390"/>
      <c r="U738" s="390"/>
      <c r="V738" s="390"/>
      <c r="W738" s="390"/>
      <c r="X738" s="390"/>
      <c r="Y738" s="390"/>
    </row>
    <row r="739" spans="1:25" ht="14.25" customHeight="1">
      <c r="A739" s="390"/>
      <c r="B739" s="390"/>
      <c r="C739" s="390"/>
      <c r="D739" s="390"/>
      <c r="E739" s="390"/>
      <c r="F739" s="390"/>
      <c r="G739" s="390"/>
      <c r="H739" s="390"/>
      <c r="I739" s="390"/>
      <c r="J739" s="390"/>
      <c r="K739" s="390"/>
      <c r="L739" s="390"/>
      <c r="M739" s="390"/>
      <c r="N739" s="390"/>
      <c r="O739" s="390"/>
      <c r="P739" s="390"/>
      <c r="Q739" s="390"/>
      <c r="R739" s="390"/>
      <c r="S739" s="390"/>
      <c r="T739" s="390"/>
      <c r="U739" s="390"/>
      <c r="V739" s="390"/>
      <c r="W739" s="390"/>
      <c r="X739" s="390"/>
      <c r="Y739" s="390"/>
    </row>
    <row r="740" spans="1:25" ht="14.25" customHeight="1">
      <c r="A740" s="390"/>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row>
    <row r="741" spans="1:25" ht="14.25" customHeight="1">
      <c r="A741" s="390"/>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row>
    <row r="742" spans="1:25" ht="14.25" customHeight="1">
      <c r="A742" s="390"/>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row>
    <row r="743" spans="1:25" ht="14.25" customHeight="1">
      <c r="A743" s="390"/>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row>
    <row r="744" spans="1:25" ht="14.25" customHeight="1">
      <c r="A744" s="390"/>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row>
    <row r="745" spans="1:25" ht="14.25" customHeight="1">
      <c r="A745" s="390"/>
      <c r="B745" s="390"/>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row>
    <row r="746" spans="1:25" ht="14.25" customHeight="1">
      <c r="A746" s="390"/>
      <c r="B746" s="390"/>
      <c r="C746" s="390"/>
      <c r="D746" s="390"/>
      <c r="E746" s="390"/>
      <c r="F746" s="390"/>
      <c r="G746" s="390"/>
      <c r="H746" s="390"/>
      <c r="I746" s="390"/>
      <c r="J746" s="390"/>
      <c r="K746" s="390"/>
      <c r="L746" s="390"/>
      <c r="M746" s="390"/>
      <c r="N746" s="390"/>
      <c r="O746" s="390"/>
      <c r="P746" s="390"/>
      <c r="Q746" s="390"/>
      <c r="R746" s="390"/>
      <c r="S746" s="390"/>
      <c r="T746" s="390"/>
      <c r="U746" s="390"/>
      <c r="V746" s="390"/>
      <c r="W746" s="390"/>
      <c r="X746" s="390"/>
      <c r="Y746" s="390"/>
    </row>
    <row r="747" spans="1:25" ht="14.25" customHeight="1">
      <c r="A747" s="390"/>
      <c r="B747" s="390"/>
      <c r="C747" s="390"/>
      <c r="D747" s="390"/>
      <c r="E747" s="390"/>
      <c r="F747" s="390"/>
      <c r="G747" s="390"/>
      <c r="H747" s="390"/>
      <c r="I747" s="390"/>
      <c r="J747" s="390"/>
      <c r="K747" s="390"/>
      <c r="L747" s="390"/>
      <c r="M747" s="390"/>
      <c r="N747" s="390"/>
      <c r="O747" s="390"/>
      <c r="P747" s="390"/>
      <c r="Q747" s="390"/>
      <c r="R747" s="390"/>
      <c r="S747" s="390"/>
      <c r="T747" s="390"/>
      <c r="U747" s="390"/>
      <c r="V747" s="390"/>
      <c r="W747" s="390"/>
      <c r="X747" s="390"/>
      <c r="Y747" s="390"/>
    </row>
    <row r="748" spans="1:25" ht="14.25" customHeight="1">
      <c r="A748" s="390"/>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row>
    <row r="749" spans="1:25" ht="14.25" customHeight="1">
      <c r="A749" s="390"/>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row>
    <row r="750" spans="1:25" ht="14.25" customHeight="1">
      <c r="A750" s="390"/>
      <c r="B750" s="390"/>
      <c r="C750" s="390"/>
      <c r="D750" s="390"/>
      <c r="E750" s="390"/>
      <c r="F750" s="390"/>
      <c r="G750" s="390"/>
      <c r="H750" s="390"/>
      <c r="I750" s="390"/>
      <c r="J750" s="390"/>
      <c r="K750" s="390"/>
      <c r="L750" s="390"/>
      <c r="M750" s="390"/>
      <c r="N750" s="390"/>
      <c r="O750" s="390"/>
      <c r="P750" s="390"/>
      <c r="Q750" s="390"/>
      <c r="R750" s="390"/>
      <c r="S750" s="390"/>
      <c r="T750" s="390"/>
      <c r="U750" s="390"/>
      <c r="V750" s="390"/>
      <c r="W750" s="390"/>
      <c r="X750" s="390"/>
      <c r="Y750" s="390"/>
    </row>
    <row r="751" spans="1:25" ht="14.25" customHeight="1">
      <c r="A751" s="390"/>
      <c r="B751" s="390"/>
      <c r="C751" s="390"/>
      <c r="D751" s="390"/>
      <c r="E751" s="390"/>
      <c r="F751" s="390"/>
      <c r="G751" s="390"/>
      <c r="H751" s="390"/>
      <c r="I751" s="390"/>
      <c r="J751" s="390"/>
      <c r="K751" s="390"/>
      <c r="L751" s="390"/>
      <c r="M751" s="390"/>
      <c r="N751" s="390"/>
      <c r="O751" s="390"/>
      <c r="P751" s="390"/>
      <c r="Q751" s="390"/>
      <c r="R751" s="390"/>
      <c r="S751" s="390"/>
      <c r="T751" s="390"/>
      <c r="U751" s="390"/>
      <c r="V751" s="390"/>
      <c r="W751" s="390"/>
      <c r="X751" s="390"/>
      <c r="Y751" s="390"/>
    </row>
    <row r="752" spans="1:25" ht="14.25" customHeight="1">
      <c r="A752" s="390"/>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row>
    <row r="753" spans="1:25" ht="14.25" customHeight="1">
      <c r="A753" s="390"/>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row>
    <row r="754" spans="1:25" ht="14.25" customHeight="1">
      <c r="A754" s="390"/>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row>
    <row r="755" spans="1:25" ht="14.25" customHeight="1">
      <c r="A755" s="390"/>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row>
    <row r="756" spans="1:25" ht="14.25" customHeight="1">
      <c r="A756" s="390"/>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row>
    <row r="757" spans="1:25" ht="14.25" customHeight="1">
      <c r="A757" s="390"/>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row>
    <row r="758" spans="1:25" ht="14.25" customHeight="1">
      <c r="A758" s="390"/>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row>
    <row r="759" spans="1:25" ht="14.25" customHeight="1">
      <c r="A759" s="390"/>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row>
    <row r="760" spans="1:25" ht="14.25" customHeight="1">
      <c r="A760" s="390"/>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row>
    <row r="761" spans="1:25" ht="14.25" customHeight="1">
      <c r="A761" s="390"/>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row>
    <row r="762" spans="1:25" ht="14.25" customHeight="1">
      <c r="A762" s="390"/>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row>
    <row r="763" spans="1:25" ht="14.25" customHeight="1">
      <c r="A763" s="390"/>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row>
    <row r="764" spans="1:25" ht="14.25" customHeight="1">
      <c r="A764" s="390"/>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row>
    <row r="765" spans="1:25" ht="14.25" customHeight="1">
      <c r="A765" s="390"/>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row>
    <row r="766" spans="1:25" ht="14.25" customHeight="1">
      <c r="A766" s="390"/>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row>
    <row r="767" spans="1:25" ht="14.25" customHeight="1">
      <c r="A767" s="390"/>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row>
    <row r="768" spans="1:25" ht="14.25" customHeight="1">
      <c r="A768" s="390"/>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row>
    <row r="769" spans="1:25" ht="14.25" customHeight="1">
      <c r="A769" s="390"/>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row>
    <row r="770" spans="1:25" ht="14.25" customHeight="1">
      <c r="A770" s="390"/>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row>
    <row r="771" spans="1:25" ht="14.25" customHeight="1">
      <c r="A771" s="390"/>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row>
    <row r="772" spans="1:25" ht="14.25" customHeight="1">
      <c r="A772" s="390"/>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row>
    <row r="773" spans="1:25" ht="14.25" customHeight="1">
      <c r="A773" s="390"/>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row>
    <row r="774" spans="1:25" ht="14.25" customHeight="1">
      <c r="A774" s="390"/>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row>
    <row r="775" spans="1:25" ht="14.25" customHeight="1">
      <c r="A775" s="390"/>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row>
    <row r="776" spans="1:25" ht="14.25" customHeight="1">
      <c r="A776" s="390"/>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row>
    <row r="777" spans="1:25" ht="14.25" customHeight="1">
      <c r="A777" s="390"/>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row>
    <row r="778" spans="1:25" ht="14.25" customHeight="1">
      <c r="A778" s="390"/>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row>
    <row r="779" spans="1:25" ht="14.25" customHeight="1">
      <c r="A779" s="390"/>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row>
    <row r="780" spans="1:25" ht="14.25" customHeight="1">
      <c r="A780" s="390"/>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row>
    <row r="781" spans="1:25" ht="14.25" customHeight="1">
      <c r="A781" s="390"/>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row>
    <row r="782" spans="1:25" ht="14.25" customHeight="1">
      <c r="A782" s="390"/>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row>
    <row r="783" spans="1:25" ht="14.25" customHeight="1">
      <c r="A783" s="390"/>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row>
    <row r="784" spans="1:25" ht="14.25" customHeight="1">
      <c r="A784" s="390"/>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row>
    <row r="785" spans="1:25" ht="14.25" customHeight="1">
      <c r="A785" s="390"/>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row>
    <row r="786" spans="1:25" ht="14.25" customHeight="1">
      <c r="A786" s="390"/>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row>
    <row r="787" spans="1:25" ht="14.25" customHeight="1">
      <c r="A787" s="390"/>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row>
    <row r="788" spans="1:25" ht="14.25" customHeight="1">
      <c r="A788" s="390"/>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row>
    <row r="789" spans="1:25" ht="14.25" customHeight="1">
      <c r="A789" s="390"/>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row>
    <row r="790" spans="1:25" ht="14.25" customHeight="1">
      <c r="A790" s="390"/>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row>
    <row r="791" spans="1:25" ht="14.25" customHeight="1">
      <c r="A791" s="390"/>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row>
    <row r="792" spans="1:25" ht="14.25" customHeight="1">
      <c r="A792" s="390"/>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row>
    <row r="793" spans="1:25" ht="14.25" customHeight="1">
      <c r="A793" s="390"/>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row>
    <row r="794" spans="1:25" ht="14.25" customHeight="1">
      <c r="A794" s="390"/>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row>
    <row r="795" spans="1:25" ht="14.25" customHeight="1">
      <c r="A795" s="390"/>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row>
    <row r="796" spans="1:25" ht="14.25" customHeight="1">
      <c r="A796" s="390"/>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row>
    <row r="797" spans="1:25" ht="14.25" customHeight="1">
      <c r="A797" s="390"/>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row>
    <row r="798" spans="1:25" ht="14.25" customHeight="1">
      <c r="A798" s="390"/>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row>
    <row r="799" spans="1:25" ht="14.25" customHeight="1">
      <c r="A799" s="390"/>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row>
    <row r="800" spans="1:25" ht="14.25" customHeight="1">
      <c r="A800" s="390"/>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row>
    <row r="801" spans="1:25" ht="14.25" customHeight="1">
      <c r="A801" s="390"/>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row>
    <row r="802" spans="1:25" ht="14.25" customHeight="1">
      <c r="A802" s="390"/>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row>
    <row r="803" spans="1:25" ht="14.25" customHeight="1">
      <c r="A803" s="390"/>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row>
    <row r="804" spans="1:25" ht="14.25" customHeight="1">
      <c r="A804" s="390"/>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row>
    <row r="805" spans="1:25" ht="14.25" customHeight="1">
      <c r="A805" s="390"/>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row>
    <row r="806" spans="1:25" ht="14.25" customHeight="1">
      <c r="A806" s="390"/>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row>
    <row r="807" spans="1:25" ht="14.25" customHeight="1">
      <c r="A807" s="390"/>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row>
    <row r="808" spans="1:25" ht="14.25" customHeight="1">
      <c r="A808" s="390"/>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row>
    <row r="809" spans="1:25" ht="14.25" customHeight="1">
      <c r="A809" s="390"/>
      <c r="B809" s="390"/>
      <c r="C809" s="390"/>
      <c r="D809" s="390"/>
      <c r="E809" s="390"/>
      <c r="F809" s="390"/>
      <c r="G809" s="390"/>
      <c r="H809" s="390"/>
      <c r="I809" s="390"/>
      <c r="J809" s="390"/>
      <c r="K809" s="390"/>
      <c r="L809" s="390"/>
      <c r="M809" s="390"/>
      <c r="N809" s="390"/>
      <c r="O809" s="390"/>
      <c r="P809" s="390"/>
      <c r="Q809" s="390"/>
      <c r="R809" s="390"/>
      <c r="S809" s="390"/>
      <c r="T809" s="390"/>
      <c r="U809" s="390"/>
      <c r="V809" s="390"/>
      <c r="W809" s="390"/>
      <c r="X809" s="390"/>
      <c r="Y809" s="390"/>
    </row>
    <row r="810" spans="1:25" ht="14.25" customHeight="1">
      <c r="A810" s="390"/>
      <c r="B810" s="390"/>
      <c r="C810" s="390"/>
      <c r="D810" s="390"/>
      <c r="E810" s="390"/>
      <c r="F810" s="390"/>
      <c r="G810" s="390"/>
      <c r="H810" s="390"/>
      <c r="I810" s="390"/>
      <c r="J810" s="390"/>
      <c r="K810" s="390"/>
      <c r="L810" s="390"/>
      <c r="M810" s="390"/>
      <c r="N810" s="390"/>
      <c r="O810" s="390"/>
      <c r="P810" s="390"/>
      <c r="Q810" s="390"/>
      <c r="R810" s="390"/>
      <c r="S810" s="390"/>
      <c r="T810" s="390"/>
      <c r="U810" s="390"/>
      <c r="V810" s="390"/>
      <c r="W810" s="390"/>
      <c r="X810" s="390"/>
      <c r="Y810" s="390"/>
    </row>
    <row r="811" spans="1:25" ht="14.25" customHeight="1">
      <c r="A811" s="390"/>
      <c r="B811" s="390"/>
      <c r="C811" s="390"/>
      <c r="D811" s="390"/>
      <c r="E811" s="390"/>
      <c r="F811" s="390"/>
      <c r="G811" s="390"/>
      <c r="H811" s="390"/>
      <c r="I811" s="390"/>
      <c r="J811" s="390"/>
      <c r="K811" s="390"/>
      <c r="L811" s="390"/>
      <c r="M811" s="390"/>
      <c r="N811" s="390"/>
      <c r="O811" s="390"/>
      <c r="P811" s="390"/>
      <c r="Q811" s="390"/>
      <c r="R811" s="390"/>
      <c r="S811" s="390"/>
      <c r="T811" s="390"/>
      <c r="U811" s="390"/>
      <c r="V811" s="390"/>
      <c r="W811" s="390"/>
      <c r="X811" s="390"/>
      <c r="Y811" s="390"/>
    </row>
    <row r="812" spans="1:25" ht="14.25" customHeight="1">
      <c r="A812" s="390"/>
      <c r="B812" s="390"/>
      <c r="C812" s="390"/>
      <c r="D812" s="390"/>
      <c r="E812" s="390"/>
      <c r="F812" s="390"/>
      <c r="G812" s="390"/>
      <c r="H812" s="390"/>
      <c r="I812" s="390"/>
      <c r="J812" s="390"/>
      <c r="K812" s="390"/>
      <c r="L812" s="390"/>
      <c r="M812" s="390"/>
      <c r="N812" s="390"/>
      <c r="O812" s="390"/>
      <c r="P812" s="390"/>
      <c r="Q812" s="390"/>
      <c r="R812" s="390"/>
      <c r="S812" s="390"/>
      <c r="T812" s="390"/>
      <c r="U812" s="390"/>
      <c r="V812" s="390"/>
      <c r="W812" s="390"/>
      <c r="X812" s="390"/>
      <c r="Y812" s="390"/>
    </row>
    <row r="813" spans="1:25" ht="14.25" customHeight="1">
      <c r="A813" s="390"/>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row>
    <row r="814" spans="1:25" ht="14.25" customHeight="1">
      <c r="A814" s="390"/>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row>
    <row r="815" spans="1:25" ht="14.25" customHeight="1">
      <c r="A815" s="390"/>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row>
    <row r="816" spans="1:25" ht="14.25" customHeight="1">
      <c r="A816" s="390"/>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row>
    <row r="817" spans="1:25" ht="14.25" customHeight="1">
      <c r="A817" s="390"/>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row>
    <row r="818" spans="1:25" ht="14.25" customHeight="1">
      <c r="A818" s="390"/>
      <c r="B818" s="390"/>
      <c r="C818" s="390"/>
      <c r="D818" s="390"/>
      <c r="E818" s="390"/>
      <c r="F818" s="390"/>
      <c r="G818" s="390"/>
      <c r="H818" s="390"/>
      <c r="I818" s="390"/>
      <c r="J818" s="390"/>
      <c r="K818" s="390"/>
      <c r="L818" s="390"/>
      <c r="M818" s="390"/>
      <c r="N818" s="390"/>
      <c r="O818" s="390"/>
      <c r="P818" s="390"/>
      <c r="Q818" s="390"/>
      <c r="R818" s="390"/>
      <c r="S818" s="390"/>
      <c r="T818" s="390"/>
      <c r="U818" s="390"/>
      <c r="V818" s="390"/>
      <c r="W818" s="390"/>
      <c r="X818" s="390"/>
      <c r="Y818" s="390"/>
    </row>
    <row r="819" spans="1:25" ht="14.25" customHeight="1">
      <c r="A819" s="390"/>
      <c r="B819" s="390"/>
      <c r="C819" s="390"/>
      <c r="D819" s="390"/>
      <c r="E819" s="390"/>
      <c r="F819" s="390"/>
      <c r="G819" s="390"/>
      <c r="H819" s="390"/>
      <c r="I819" s="390"/>
      <c r="J819" s="390"/>
      <c r="K819" s="390"/>
      <c r="L819" s="390"/>
      <c r="M819" s="390"/>
      <c r="N819" s="390"/>
      <c r="O819" s="390"/>
      <c r="P819" s="390"/>
      <c r="Q819" s="390"/>
      <c r="R819" s="390"/>
      <c r="S819" s="390"/>
      <c r="T819" s="390"/>
      <c r="U819" s="390"/>
      <c r="V819" s="390"/>
      <c r="W819" s="390"/>
      <c r="X819" s="390"/>
      <c r="Y819" s="390"/>
    </row>
    <row r="820" spans="1:25" ht="14.25" customHeight="1">
      <c r="A820" s="390"/>
      <c r="B820" s="390"/>
      <c r="C820" s="390"/>
      <c r="D820" s="390"/>
      <c r="E820" s="390"/>
      <c r="F820" s="390"/>
      <c r="G820" s="390"/>
      <c r="H820" s="390"/>
      <c r="I820" s="390"/>
      <c r="J820" s="390"/>
      <c r="K820" s="390"/>
      <c r="L820" s="390"/>
      <c r="M820" s="390"/>
      <c r="N820" s="390"/>
      <c r="O820" s="390"/>
      <c r="P820" s="390"/>
      <c r="Q820" s="390"/>
      <c r="R820" s="390"/>
      <c r="S820" s="390"/>
      <c r="T820" s="390"/>
      <c r="U820" s="390"/>
      <c r="V820" s="390"/>
      <c r="W820" s="390"/>
      <c r="X820" s="390"/>
      <c r="Y820" s="390"/>
    </row>
    <row r="821" spans="1:25" ht="14.25" customHeight="1">
      <c r="A821" s="390"/>
      <c r="B821" s="390"/>
      <c r="C821" s="390"/>
      <c r="D821" s="390"/>
      <c r="E821" s="390"/>
      <c r="F821" s="390"/>
      <c r="G821" s="390"/>
      <c r="H821" s="390"/>
      <c r="I821" s="390"/>
      <c r="J821" s="390"/>
      <c r="K821" s="390"/>
      <c r="L821" s="390"/>
      <c r="M821" s="390"/>
      <c r="N821" s="390"/>
      <c r="O821" s="390"/>
      <c r="P821" s="390"/>
      <c r="Q821" s="390"/>
      <c r="R821" s="390"/>
      <c r="S821" s="390"/>
      <c r="T821" s="390"/>
      <c r="U821" s="390"/>
      <c r="V821" s="390"/>
      <c r="W821" s="390"/>
      <c r="X821" s="390"/>
      <c r="Y821" s="390"/>
    </row>
    <row r="822" spans="1:25" ht="14.25" customHeight="1">
      <c r="A822" s="390"/>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row>
    <row r="823" spans="1:25" ht="14.25" customHeight="1">
      <c r="A823" s="390"/>
      <c r="B823" s="390"/>
      <c r="C823" s="390"/>
      <c r="D823" s="390"/>
      <c r="E823" s="390"/>
      <c r="F823" s="390"/>
      <c r="G823" s="390"/>
      <c r="H823" s="390"/>
      <c r="I823" s="390"/>
      <c r="J823" s="390"/>
      <c r="K823" s="390"/>
      <c r="L823" s="390"/>
      <c r="M823" s="390"/>
      <c r="N823" s="390"/>
      <c r="O823" s="390"/>
      <c r="P823" s="390"/>
      <c r="Q823" s="390"/>
      <c r="R823" s="390"/>
      <c r="S823" s="390"/>
      <c r="T823" s="390"/>
      <c r="U823" s="390"/>
      <c r="V823" s="390"/>
      <c r="W823" s="390"/>
      <c r="X823" s="390"/>
      <c r="Y823" s="390"/>
    </row>
    <row r="824" spans="1:25" ht="14.25" customHeight="1">
      <c r="A824" s="390"/>
      <c r="B824" s="390"/>
      <c r="C824" s="390"/>
      <c r="D824" s="390"/>
      <c r="E824" s="390"/>
      <c r="F824" s="390"/>
      <c r="G824" s="390"/>
      <c r="H824" s="390"/>
      <c r="I824" s="390"/>
      <c r="J824" s="390"/>
      <c r="K824" s="390"/>
      <c r="L824" s="390"/>
      <c r="M824" s="390"/>
      <c r="N824" s="390"/>
      <c r="O824" s="390"/>
      <c r="P824" s="390"/>
      <c r="Q824" s="390"/>
      <c r="R824" s="390"/>
      <c r="S824" s="390"/>
      <c r="T824" s="390"/>
      <c r="U824" s="390"/>
      <c r="V824" s="390"/>
      <c r="W824" s="390"/>
      <c r="X824" s="390"/>
      <c r="Y824" s="390"/>
    </row>
    <row r="825" spans="1:25" ht="14.25" customHeight="1">
      <c r="A825" s="390"/>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row>
    <row r="826" spans="1:25" ht="14.25" customHeight="1">
      <c r="A826" s="390"/>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row>
    <row r="827" spans="1:25" ht="14.25" customHeight="1">
      <c r="A827" s="390"/>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row>
    <row r="828" spans="1:25" ht="14.25" customHeight="1">
      <c r="A828" s="390"/>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row>
    <row r="829" spans="1:25" ht="14.25" customHeight="1">
      <c r="A829" s="390"/>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row>
    <row r="830" spans="1:25" ht="14.25" customHeight="1">
      <c r="A830" s="390"/>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row>
    <row r="831" spans="1:25" ht="14.25" customHeight="1">
      <c r="A831" s="390"/>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row>
    <row r="832" spans="1:25" ht="14.25" customHeight="1">
      <c r="A832" s="390"/>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row>
    <row r="833" spans="1:25" ht="14.25" customHeight="1">
      <c r="A833" s="390"/>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row>
    <row r="834" spans="1:25" ht="14.25" customHeight="1">
      <c r="A834" s="390"/>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row>
    <row r="835" spans="1:25" ht="14.25" customHeight="1">
      <c r="A835" s="390"/>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row>
    <row r="836" spans="1:25" ht="14.25" customHeight="1">
      <c r="A836" s="390"/>
      <c r="B836" s="390"/>
      <c r="C836" s="390"/>
      <c r="D836" s="390"/>
      <c r="E836" s="390"/>
      <c r="F836" s="390"/>
      <c r="G836" s="390"/>
      <c r="H836" s="390"/>
      <c r="I836" s="390"/>
      <c r="J836" s="390"/>
      <c r="K836" s="390"/>
      <c r="L836" s="390"/>
      <c r="M836" s="390"/>
      <c r="N836" s="390"/>
      <c r="O836" s="390"/>
      <c r="P836" s="390"/>
      <c r="Q836" s="390"/>
      <c r="R836" s="390"/>
      <c r="S836" s="390"/>
      <c r="T836" s="390"/>
      <c r="U836" s="390"/>
      <c r="V836" s="390"/>
      <c r="W836" s="390"/>
      <c r="X836" s="390"/>
      <c r="Y836" s="390"/>
    </row>
    <row r="837" spans="1:25" ht="14.25" customHeight="1">
      <c r="A837" s="390"/>
      <c r="B837" s="390"/>
      <c r="C837" s="390"/>
      <c r="D837" s="390"/>
      <c r="E837" s="390"/>
      <c r="F837" s="390"/>
      <c r="G837" s="390"/>
      <c r="H837" s="390"/>
      <c r="I837" s="390"/>
      <c r="J837" s="390"/>
      <c r="K837" s="390"/>
      <c r="L837" s="390"/>
      <c r="M837" s="390"/>
      <c r="N837" s="390"/>
      <c r="O837" s="390"/>
      <c r="P837" s="390"/>
      <c r="Q837" s="390"/>
      <c r="R837" s="390"/>
      <c r="S837" s="390"/>
      <c r="T837" s="390"/>
      <c r="U837" s="390"/>
      <c r="V837" s="390"/>
      <c r="W837" s="390"/>
      <c r="X837" s="390"/>
      <c r="Y837" s="390"/>
    </row>
    <row r="838" spans="1:25" ht="14.25" customHeight="1">
      <c r="A838" s="390"/>
      <c r="B838" s="390"/>
      <c r="C838" s="390"/>
      <c r="D838" s="390"/>
      <c r="E838" s="390"/>
      <c r="F838" s="390"/>
      <c r="G838" s="390"/>
      <c r="H838" s="390"/>
      <c r="I838" s="390"/>
      <c r="J838" s="390"/>
      <c r="K838" s="390"/>
      <c r="L838" s="390"/>
      <c r="M838" s="390"/>
      <c r="N838" s="390"/>
      <c r="O838" s="390"/>
      <c r="P838" s="390"/>
      <c r="Q838" s="390"/>
      <c r="R838" s="390"/>
      <c r="S838" s="390"/>
      <c r="T838" s="390"/>
      <c r="U838" s="390"/>
      <c r="V838" s="390"/>
      <c r="W838" s="390"/>
      <c r="X838" s="390"/>
      <c r="Y838" s="390"/>
    </row>
    <row r="839" spans="1:25" ht="14.25" customHeight="1">
      <c r="A839" s="390"/>
      <c r="B839" s="390"/>
      <c r="C839" s="390"/>
      <c r="D839" s="390"/>
      <c r="E839" s="390"/>
      <c r="F839" s="390"/>
      <c r="G839" s="390"/>
      <c r="H839" s="390"/>
      <c r="I839" s="390"/>
      <c r="J839" s="390"/>
      <c r="K839" s="390"/>
      <c r="L839" s="390"/>
      <c r="M839" s="390"/>
      <c r="N839" s="390"/>
      <c r="O839" s="390"/>
      <c r="P839" s="390"/>
      <c r="Q839" s="390"/>
      <c r="R839" s="390"/>
      <c r="S839" s="390"/>
      <c r="T839" s="390"/>
      <c r="U839" s="390"/>
      <c r="V839" s="390"/>
      <c r="W839" s="390"/>
      <c r="X839" s="390"/>
      <c r="Y839" s="390"/>
    </row>
    <row r="840" spans="1:25" ht="14.25" customHeight="1">
      <c r="A840" s="390"/>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row>
    <row r="841" spans="1:25" ht="14.25" customHeight="1">
      <c r="A841" s="390"/>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row>
    <row r="842" spans="1:25" ht="14.25" customHeight="1">
      <c r="A842" s="390"/>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row>
    <row r="843" spans="1:25" ht="14.25" customHeight="1">
      <c r="A843" s="390"/>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row>
    <row r="844" spans="1:25" ht="14.25" customHeight="1">
      <c r="A844" s="390"/>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row>
    <row r="845" spans="1:25" ht="14.25" customHeight="1">
      <c r="A845" s="390"/>
      <c r="B845" s="390"/>
      <c r="C845" s="390"/>
      <c r="D845" s="390"/>
      <c r="E845" s="390"/>
      <c r="F845" s="390"/>
      <c r="G845" s="390"/>
      <c r="H845" s="390"/>
      <c r="I845" s="390"/>
      <c r="J845" s="390"/>
      <c r="K845" s="390"/>
      <c r="L845" s="390"/>
      <c r="M845" s="390"/>
      <c r="N845" s="390"/>
      <c r="O845" s="390"/>
      <c r="P845" s="390"/>
      <c r="Q845" s="390"/>
      <c r="R845" s="390"/>
      <c r="S845" s="390"/>
      <c r="T845" s="390"/>
      <c r="U845" s="390"/>
      <c r="V845" s="390"/>
      <c r="W845" s="390"/>
      <c r="X845" s="390"/>
      <c r="Y845" s="390"/>
    </row>
    <row r="846" spans="1:25" ht="14.25" customHeight="1">
      <c r="A846" s="390"/>
      <c r="B846" s="390"/>
      <c r="C846" s="390"/>
      <c r="D846" s="390"/>
      <c r="E846" s="390"/>
      <c r="F846" s="390"/>
      <c r="G846" s="390"/>
      <c r="H846" s="390"/>
      <c r="I846" s="390"/>
      <c r="J846" s="390"/>
      <c r="K846" s="390"/>
      <c r="L846" s="390"/>
      <c r="M846" s="390"/>
      <c r="N846" s="390"/>
      <c r="O846" s="390"/>
      <c r="P846" s="390"/>
      <c r="Q846" s="390"/>
      <c r="R846" s="390"/>
      <c r="S846" s="390"/>
      <c r="T846" s="390"/>
      <c r="U846" s="390"/>
      <c r="V846" s="390"/>
      <c r="W846" s="390"/>
      <c r="X846" s="390"/>
      <c r="Y846" s="390"/>
    </row>
    <row r="847" spans="1:25" ht="14.25" customHeight="1">
      <c r="A847" s="390"/>
      <c r="B847" s="390"/>
      <c r="C847" s="390"/>
      <c r="D847" s="390"/>
      <c r="E847" s="390"/>
      <c r="F847" s="390"/>
      <c r="G847" s="390"/>
      <c r="H847" s="390"/>
      <c r="I847" s="390"/>
      <c r="J847" s="390"/>
      <c r="K847" s="390"/>
      <c r="L847" s="390"/>
      <c r="M847" s="390"/>
      <c r="N847" s="390"/>
      <c r="O847" s="390"/>
      <c r="P847" s="390"/>
      <c r="Q847" s="390"/>
      <c r="R847" s="390"/>
      <c r="S847" s="390"/>
      <c r="T847" s="390"/>
      <c r="U847" s="390"/>
      <c r="V847" s="390"/>
      <c r="W847" s="390"/>
      <c r="X847" s="390"/>
      <c r="Y847" s="390"/>
    </row>
    <row r="848" spans="1:25" ht="14.25" customHeight="1">
      <c r="A848" s="390"/>
      <c r="B848" s="390"/>
      <c r="C848" s="390"/>
      <c r="D848" s="390"/>
      <c r="E848" s="390"/>
      <c r="F848" s="390"/>
      <c r="G848" s="390"/>
      <c r="H848" s="390"/>
      <c r="I848" s="390"/>
      <c r="J848" s="390"/>
      <c r="K848" s="390"/>
      <c r="L848" s="390"/>
      <c r="M848" s="390"/>
      <c r="N848" s="390"/>
      <c r="O848" s="390"/>
      <c r="P848" s="390"/>
      <c r="Q848" s="390"/>
      <c r="R848" s="390"/>
      <c r="S848" s="390"/>
      <c r="T848" s="390"/>
      <c r="U848" s="390"/>
      <c r="V848" s="390"/>
      <c r="W848" s="390"/>
      <c r="X848" s="390"/>
      <c r="Y848" s="390"/>
    </row>
    <row r="849" spans="1:25" ht="14.25" customHeight="1">
      <c r="A849" s="390"/>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row>
    <row r="850" spans="1:25" ht="14.25" customHeight="1">
      <c r="A850" s="390"/>
      <c r="B850" s="390"/>
      <c r="C850" s="390"/>
      <c r="D850" s="390"/>
      <c r="E850" s="390"/>
      <c r="F850" s="390"/>
      <c r="G850" s="390"/>
      <c r="H850" s="390"/>
      <c r="I850" s="390"/>
      <c r="J850" s="390"/>
      <c r="K850" s="390"/>
      <c r="L850" s="390"/>
      <c r="M850" s="390"/>
      <c r="N850" s="390"/>
      <c r="O850" s="390"/>
      <c r="P850" s="390"/>
      <c r="Q850" s="390"/>
      <c r="R850" s="390"/>
      <c r="S850" s="390"/>
      <c r="T850" s="390"/>
      <c r="U850" s="390"/>
      <c r="V850" s="390"/>
      <c r="W850" s="390"/>
      <c r="X850" s="390"/>
      <c r="Y850" s="390"/>
    </row>
    <row r="851" spans="1:25" ht="14.25" customHeight="1">
      <c r="A851" s="390"/>
      <c r="B851" s="390"/>
      <c r="C851" s="390"/>
      <c r="D851" s="390"/>
      <c r="E851" s="390"/>
      <c r="F851" s="390"/>
      <c r="G851" s="390"/>
      <c r="H851" s="390"/>
      <c r="I851" s="390"/>
      <c r="J851" s="390"/>
      <c r="K851" s="390"/>
      <c r="L851" s="390"/>
      <c r="M851" s="390"/>
      <c r="N851" s="390"/>
      <c r="O851" s="390"/>
      <c r="P851" s="390"/>
      <c r="Q851" s="390"/>
      <c r="R851" s="390"/>
      <c r="S851" s="390"/>
      <c r="T851" s="390"/>
      <c r="U851" s="390"/>
      <c r="V851" s="390"/>
      <c r="W851" s="390"/>
      <c r="X851" s="390"/>
      <c r="Y851" s="390"/>
    </row>
    <row r="852" spans="1:25" ht="14.25" customHeight="1">
      <c r="A852" s="390"/>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row>
    <row r="853" spans="1:25" ht="14.25" customHeight="1">
      <c r="A853" s="390"/>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row>
    <row r="854" spans="1:25" ht="14.25" customHeight="1">
      <c r="A854" s="390"/>
      <c r="B854" s="390"/>
      <c r="C854" s="390"/>
      <c r="D854" s="390"/>
      <c r="E854" s="390"/>
      <c r="F854" s="390"/>
      <c r="G854" s="390"/>
      <c r="H854" s="390"/>
      <c r="I854" s="390"/>
      <c r="J854" s="390"/>
      <c r="K854" s="390"/>
      <c r="L854" s="390"/>
      <c r="M854" s="390"/>
      <c r="N854" s="390"/>
      <c r="O854" s="390"/>
      <c r="P854" s="390"/>
      <c r="Q854" s="390"/>
      <c r="R854" s="390"/>
      <c r="S854" s="390"/>
      <c r="T854" s="390"/>
      <c r="U854" s="390"/>
      <c r="V854" s="390"/>
      <c r="W854" s="390"/>
      <c r="X854" s="390"/>
      <c r="Y854" s="390"/>
    </row>
    <row r="855" spans="1:25" ht="14.25" customHeight="1">
      <c r="A855" s="390"/>
      <c r="B855" s="390"/>
      <c r="C855" s="390"/>
      <c r="D855" s="390"/>
      <c r="E855" s="390"/>
      <c r="F855" s="390"/>
      <c r="G855" s="390"/>
      <c r="H855" s="390"/>
      <c r="I855" s="390"/>
      <c r="J855" s="390"/>
      <c r="K855" s="390"/>
      <c r="L855" s="390"/>
      <c r="M855" s="390"/>
      <c r="N855" s="390"/>
      <c r="O855" s="390"/>
      <c r="P855" s="390"/>
      <c r="Q855" s="390"/>
      <c r="R855" s="390"/>
      <c r="S855" s="390"/>
      <c r="T855" s="390"/>
      <c r="U855" s="390"/>
      <c r="V855" s="390"/>
      <c r="W855" s="390"/>
      <c r="X855" s="390"/>
      <c r="Y855" s="390"/>
    </row>
    <row r="856" spans="1:25" ht="14.25" customHeight="1">
      <c r="A856" s="390"/>
      <c r="B856" s="390"/>
      <c r="C856" s="390"/>
      <c r="D856" s="390"/>
      <c r="E856" s="390"/>
      <c r="F856" s="390"/>
      <c r="G856" s="390"/>
      <c r="H856" s="390"/>
      <c r="I856" s="390"/>
      <c r="J856" s="390"/>
      <c r="K856" s="390"/>
      <c r="L856" s="390"/>
      <c r="M856" s="390"/>
      <c r="N856" s="390"/>
      <c r="O856" s="390"/>
      <c r="P856" s="390"/>
      <c r="Q856" s="390"/>
      <c r="R856" s="390"/>
      <c r="S856" s="390"/>
      <c r="T856" s="390"/>
      <c r="U856" s="390"/>
      <c r="V856" s="390"/>
      <c r="W856" s="390"/>
      <c r="X856" s="390"/>
      <c r="Y856" s="390"/>
    </row>
    <row r="857" spans="1:25" ht="14.25" customHeight="1">
      <c r="A857" s="390"/>
      <c r="B857" s="390"/>
      <c r="C857" s="390"/>
      <c r="D857" s="390"/>
      <c r="E857" s="390"/>
      <c r="F857" s="390"/>
      <c r="G857" s="390"/>
      <c r="H857" s="390"/>
      <c r="I857" s="390"/>
      <c r="J857" s="390"/>
      <c r="K857" s="390"/>
      <c r="L857" s="390"/>
      <c r="M857" s="390"/>
      <c r="N857" s="390"/>
      <c r="O857" s="390"/>
      <c r="P857" s="390"/>
      <c r="Q857" s="390"/>
      <c r="R857" s="390"/>
      <c r="S857" s="390"/>
      <c r="T857" s="390"/>
      <c r="U857" s="390"/>
      <c r="V857" s="390"/>
      <c r="W857" s="390"/>
      <c r="X857" s="390"/>
      <c r="Y857" s="390"/>
    </row>
    <row r="858" spans="1:25" ht="14.25" customHeight="1">
      <c r="A858" s="390"/>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row>
    <row r="859" spans="1:25" ht="14.25" customHeight="1">
      <c r="A859" s="390"/>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row>
    <row r="860" spans="1:25" ht="14.25" customHeight="1">
      <c r="A860" s="390"/>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row>
    <row r="861" spans="1:25" ht="14.25" customHeight="1">
      <c r="A861" s="390"/>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row>
    <row r="862" spans="1:25" ht="14.25" customHeight="1">
      <c r="A862" s="390"/>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row>
    <row r="863" spans="1:25" ht="14.25" customHeight="1">
      <c r="A863" s="390"/>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row>
    <row r="864" spans="1:25" ht="14.25" customHeight="1">
      <c r="A864" s="390"/>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row>
    <row r="865" spans="1:25" ht="14.25" customHeight="1">
      <c r="A865" s="390"/>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row>
    <row r="866" spans="1:25" ht="14.25" customHeight="1">
      <c r="A866" s="390"/>
      <c r="B866" s="390"/>
      <c r="C866" s="390"/>
      <c r="D866" s="390"/>
      <c r="E866" s="390"/>
      <c r="F866" s="390"/>
      <c r="G866" s="390"/>
      <c r="H866" s="390"/>
      <c r="I866" s="390"/>
      <c r="J866" s="390"/>
      <c r="K866" s="390"/>
      <c r="L866" s="390"/>
      <c r="M866" s="390"/>
      <c r="N866" s="390"/>
      <c r="O866" s="390"/>
      <c r="P866" s="390"/>
      <c r="Q866" s="390"/>
      <c r="R866" s="390"/>
      <c r="S866" s="390"/>
      <c r="T866" s="390"/>
      <c r="U866" s="390"/>
      <c r="V866" s="390"/>
      <c r="W866" s="390"/>
      <c r="X866" s="390"/>
      <c r="Y866" s="390"/>
    </row>
    <row r="867" spans="1:25" ht="14.25" customHeight="1">
      <c r="A867" s="390"/>
      <c r="B867" s="390"/>
      <c r="C867" s="390"/>
      <c r="D867" s="390"/>
      <c r="E867" s="390"/>
      <c r="F867" s="390"/>
      <c r="G867" s="390"/>
      <c r="H867" s="390"/>
      <c r="I867" s="390"/>
      <c r="J867" s="390"/>
      <c r="K867" s="390"/>
      <c r="L867" s="390"/>
      <c r="M867" s="390"/>
      <c r="N867" s="390"/>
      <c r="O867" s="390"/>
      <c r="P867" s="390"/>
      <c r="Q867" s="390"/>
      <c r="R867" s="390"/>
      <c r="S867" s="390"/>
      <c r="T867" s="390"/>
      <c r="U867" s="390"/>
      <c r="V867" s="390"/>
      <c r="W867" s="390"/>
      <c r="X867" s="390"/>
      <c r="Y867" s="390"/>
    </row>
    <row r="868" spans="1:25" ht="14.25" customHeight="1">
      <c r="A868" s="390"/>
      <c r="B868" s="390"/>
      <c r="C868" s="390"/>
      <c r="D868" s="390"/>
      <c r="E868" s="390"/>
      <c r="F868" s="390"/>
      <c r="G868" s="390"/>
      <c r="H868" s="390"/>
      <c r="I868" s="390"/>
      <c r="J868" s="390"/>
      <c r="K868" s="390"/>
      <c r="L868" s="390"/>
      <c r="M868" s="390"/>
      <c r="N868" s="390"/>
      <c r="O868" s="390"/>
      <c r="P868" s="390"/>
      <c r="Q868" s="390"/>
      <c r="R868" s="390"/>
      <c r="S868" s="390"/>
      <c r="T868" s="390"/>
      <c r="U868" s="390"/>
      <c r="V868" s="390"/>
      <c r="W868" s="390"/>
      <c r="X868" s="390"/>
      <c r="Y868" s="390"/>
    </row>
    <row r="869" spans="1:25" ht="14.25" customHeight="1">
      <c r="A869" s="390"/>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row>
    <row r="870" spans="1:25" ht="14.25" customHeight="1">
      <c r="A870" s="390"/>
      <c r="B870" s="390"/>
      <c r="C870" s="390"/>
      <c r="D870" s="390"/>
      <c r="E870" s="390"/>
      <c r="F870" s="390"/>
      <c r="G870" s="390"/>
      <c r="H870" s="390"/>
      <c r="I870" s="390"/>
      <c r="J870" s="390"/>
      <c r="K870" s="390"/>
      <c r="L870" s="390"/>
      <c r="M870" s="390"/>
      <c r="N870" s="390"/>
      <c r="O870" s="390"/>
      <c r="P870" s="390"/>
      <c r="Q870" s="390"/>
      <c r="R870" s="390"/>
      <c r="S870" s="390"/>
      <c r="T870" s="390"/>
      <c r="U870" s="390"/>
      <c r="V870" s="390"/>
      <c r="W870" s="390"/>
      <c r="X870" s="390"/>
      <c r="Y870" s="390"/>
    </row>
    <row r="871" spans="1:25" ht="14.25" customHeight="1">
      <c r="A871" s="390"/>
      <c r="B871" s="390"/>
      <c r="C871" s="390"/>
      <c r="D871" s="390"/>
      <c r="E871" s="390"/>
      <c r="F871" s="390"/>
      <c r="G871" s="390"/>
      <c r="H871" s="390"/>
      <c r="I871" s="390"/>
      <c r="J871" s="390"/>
      <c r="K871" s="390"/>
      <c r="L871" s="390"/>
      <c r="M871" s="390"/>
      <c r="N871" s="390"/>
      <c r="O871" s="390"/>
      <c r="P871" s="390"/>
      <c r="Q871" s="390"/>
      <c r="R871" s="390"/>
      <c r="S871" s="390"/>
      <c r="T871" s="390"/>
      <c r="U871" s="390"/>
      <c r="V871" s="390"/>
      <c r="W871" s="390"/>
      <c r="X871" s="390"/>
      <c r="Y871" s="390"/>
    </row>
    <row r="872" spans="1:25" ht="14.25" customHeight="1">
      <c r="A872" s="390"/>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row>
    <row r="873" spans="1:25" ht="14.25" customHeight="1">
      <c r="A873" s="390"/>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row>
    <row r="874" spans="1:25" ht="14.25" customHeight="1">
      <c r="A874" s="390"/>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row>
    <row r="875" spans="1:25" ht="14.25" customHeight="1">
      <c r="A875" s="390"/>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row>
    <row r="876" spans="1:25" ht="14.25" customHeight="1">
      <c r="A876" s="390"/>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row>
    <row r="877" spans="1:25" ht="14.25" customHeight="1">
      <c r="A877" s="390"/>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row>
    <row r="878" spans="1:25" ht="14.25" customHeight="1">
      <c r="A878" s="390"/>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row>
    <row r="879" spans="1:25" ht="14.25" customHeight="1">
      <c r="A879" s="390"/>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row>
    <row r="880" spans="1:25" ht="14.25" customHeight="1">
      <c r="A880" s="390"/>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row>
    <row r="881" spans="1:25" ht="14.25" customHeight="1">
      <c r="A881" s="390"/>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row>
    <row r="882" spans="1:25" ht="14.25" customHeight="1">
      <c r="A882" s="390"/>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row>
    <row r="883" spans="1:25" ht="14.25" customHeight="1">
      <c r="A883" s="390"/>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row>
    <row r="884" spans="1:25" ht="14.25" customHeight="1">
      <c r="A884" s="390"/>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row>
    <row r="885" spans="1:25" ht="14.25" customHeight="1">
      <c r="A885" s="390"/>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row>
    <row r="886" spans="1:25" ht="14.25" customHeight="1">
      <c r="A886" s="390"/>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row>
    <row r="887" spans="1:25" ht="14.25" customHeight="1">
      <c r="A887" s="390"/>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row>
    <row r="888" spans="1:25" ht="14.25" customHeight="1">
      <c r="A888" s="390"/>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row>
    <row r="889" spans="1:25" ht="14.25" customHeight="1">
      <c r="A889" s="390"/>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row>
    <row r="890" spans="1:25" ht="14.25" customHeight="1">
      <c r="A890" s="390"/>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row>
    <row r="891" spans="1:25" ht="14.25" customHeight="1">
      <c r="A891" s="390"/>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row>
    <row r="892" spans="1:25" ht="14.25" customHeight="1">
      <c r="A892" s="390"/>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row>
    <row r="893" spans="1:25" ht="14.25" customHeight="1">
      <c r="A893" s="390"/>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row>
    <row r="894" spans="1:25" ht="14.25" customHeight="1">
      <c r="A894" s="390"/>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row>
    <row r="895" spans="1:25" ht="14.25" customHeight="1">
      <c r="A895" s="390"/>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row>
    <row r="896" spans="1:25" ht="14.25" customHeight="1">
      <c r="A896" s="390"/>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row>
    <row r="897" spans="1:25" ht="14.25" customHeight="1">
      <c r="A897" s="390"/>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row>
    <row r="898" spans="1:25" ht="14.25" customHeight="1">
      <c r="A898" s="390"/>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row>
    <row r="899" spans="1:25" ht="14.25" customHeight="1">
      <c r="A899" s="390"/>
      <c r="B899" s="390"/>
      <c r="C899" s="390"/>
      <c r="D899" s="390"/>
      <c r="E899" s="390"/>
      <c r="F899" s="390"/>
      <c r="G899" s="390"/>
      <c r="H899" s="390"/>
      <c r="I899" s="390"/>
      <c r="J899" s="390"/>
      <c r="K899" s="390"/>
      <c r="L899" s="390"/>
      <c r="M899" s="390"/>
      <c r="N899" s="390"/>
      <c r="O899" s="390"/>
      <c r="P899" s="390"/>
      <c r="Q899" s="390"/>
      <c r="R899" s="390"/>
      <c r="S899" s="390"/>
      <c r="T899" s="390"/>
      <c r="U899" s="390"/>
      <c r="V899" s="390"/>
      <c r="W899" s="390"/>
      <c r="X899" s="390"/>
      <c r="Y899" s="390"/>
    </row>
    <row r="900" spans="1:25" ht="14.25" customHeight="1">
      <c r="A900" s="390"/>
      <c r="B900" s="390"/>
      <c r="C900" s="390"/>
      <c r="D900" s="390"/>
      <c r="E900" s="390"/>
      <c r="F900" s="390"/>
      <c r="G900" s="390"/>
      <c r="H900" s="390"/>
      <c r="I900" s="390"/>
      <c r="J900" s="390"/>
      <c r="K900" s="390"/>
      <c r="L900" s="390"/>
      <c r="M900" s="390"/>
      <c r="N900" s="390"/>
      <c r="O900" s="390"/>
      <c r="P900" s="390"/>
      <c r="Q900" s="390"/>
      <c r="R900" s="390"/>
      <c r="S900" s="390"/>
      <c r="T900" s="390"/>
      <c r="U900" s="390"/>
      <c r="V900" s="390"/>
      <c r="W900" s="390"/>
      <c r="X900" s="390"/>
      <c r="Y900" s="390"/>
    </row>
    <row r="901" spans="1:25" ht="14.25" customHeight="1">
      <c r="A901" s="390"/>
      <c r="B901" s="390"/>
      <c r="C901" s="390"/>
      <c r="D901" s="390"/>
      <c r="E901" s="390"/>
      <c r="F901" s="390"/>
      <c r="G901" s="390"/>
      <c r="H901" s="390"/>
      <c r="I901" s="390"/>
      <c r="J901" s="390"/>
      <c r="K901" s="390"/>
      <c r="L901" s="390"/>
      <c r="M901" s="390"/>
      <c r="N901" s="390"/>
      <c r="O901" s="390"/>
      <c r="P901" s="390"/>
      <c r="Q901" s="390"/>
      <c r="R901" s="390"/>
      <c r="S901" s="390"/>
      <c r="T901" s="390"/>
      <c r="U901" s="390"/>
      <c r="V901" s="390"/>
      <c r="W901" s="390"/>
      <c r="X901" s="390"/>
      <c r="Y901" s="390"/>
    </row>
    <row r="902" spans="1:25" ht="14.25" customHeight="1">
      <c r="A902" s="390"/>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row>
    <row r="903" spans="1:25" ht="14.25" customHeight="1">
      <c r="A903" s="390"/>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row>
    <row r="904" spans="1:25" ht="14.25" customHeight="1">
      <c r="A904" s="390"/>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row>
    <row r="905" spans="1:25" ht="14.25" customHeight="1">
      <c r="A905" s="390"/>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row>
    <row r="906" spans="1:25" ht="14.25" customHeight="1">
      <c r="A906" s="390"/>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row>
    <row r="907" spans="1:25" ht="14.25" customHeight="1">
      <c r="A907" s="390"/>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row>
    <row r="908" spans="1:25" ht="14.25" customHeight="1">
      <c r="A908" s="390"/>
      <c r="B908" s="390"/>
      <c r="C908" s="390"/>
      <c r="D908" s="390"/>
      <c r="E908" s="390"/>
      <c r="F908" s="390"/>
      <c r="G908" s="390"/>
      <c r="H908" s="390"/>
      <c r="I908" s="390"/>
      <c r="J908" s="390"/>
      <c r="K908" s="390"/>
      <c r="L908" s="390"/>
      <c r="M908" s="390"/>
      <c r="N908" s="390"/>
      <c r="O908" s="390"/>
      <c r="P908" s="390"/>
      <c r="Q908" s="390"/>
      <c r="R908" s="390"/>
      <c r="S908" s="390"/>
      <c r="T908" s="390"/>
      <c r="U908" s="390"/>
      <c r="V908" s="390"/>
      <c r="W908" s="390"/>
      <c r="X908" s="390"/>
      <c r="Y908" s="390"/>
    </row>
    <row r="909" spans="1:25" ht="14.25" customHeight="1">
      <c r="A909" s="390"/>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row>
    <row r="910" spans="1:25" ht="14.25" customHeight="1">
      <c r="A910" s="390"/>
      <c r="B910" s="390"/>
      <c r="C910" s="390"/>
      <c r="D910" s="390"/>
      <c r="E910" s="390"/>
      <c r="F910" s="390"/>
      <c r="G910" s="390"/>
      <c r="H910" s="390"/>
      <c r="I910" s="390"/>
      <c r="J910" s="390"/>
      <c r="K910" s="390"/>
      <c r="L910" s="390"/>
      <c r="M910" s="390"/>
      <c r="N910" s="390"/>
      <c r="O910" s="390"/>
      <c r="P910" s="390"/>
      <c r="Q910" s="390"/>
      <c r="R910" s="390"/>
      <c r="S910" s="390"/>
      <c r="T910" s="390"/>
      <c r="U910" s="390"/>
      <c r="V910" s="390"/>
      <c r="W910" s="390"/>
      <c r="X910" s="390"/>
      <c r="Y910" s="390"/>
    </row>
    <row r="911" spans="1:25" ht="14.25" customHeight="1">
      <c r="A911" s="390"/>
      <c r="B911" s="390"/>
      <c r="C911" s="390"/>
      <c r="D911" s="390"/>
      <c r="E911" s="390"/>
      <c r="F911" s="390"/>
      <c r="G911" s="390"/>
      <c r="H911" s="390"/>
      <c r="I911" s="390"/>
      <c r="J911" s="390"/>
      <c r="K911" s="390"/>
      <c r="L911" s="390"/>
      <c r="M911" s="390"/>
      <c r="N911" s="390"/>
      <c r="O911" s="390"/>
      <c r="P911" s="390"/>
      <c r="Q911" s="390"/>
      <c r="R911" s="390"/>
      <c r="S911" s="390"/>
      <c r="T911" s="390"/>
      <c r="U911" s="390"/>
      <c r="V911" s="390"/>
      <c r="W911" s="390"/>
      <c r="X911" s="390"/>
      <c r="Y911" s="390"/>
    </row>
    <row r="912" spans="1:25" ht="14.25" customHeight="1">
      <c r="A912" s="390"/>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row>
    <row r="913" spans="1:25" ht="14.25" customHeight="1">
      <c r="A913" s="390"/>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row>
    <row r="914" spans="1:25" ht="14.25" customHeight="1">
      <c r="A914" s="390"/>
      <c r="B914" s="390"/>
      <c r="C914" s="390"/>
      <c r="D914" s="390"/>
      <c r="E914" s="390"/>
      <c r="F914" s="390"/>
      <c r="G914" s="390"/>
      <c r="H914" s="390"/>
      <c r="I914" s="390"/>
      <c r="J914" s="390"/>
      <c r="K914" s="390"/>
      <c r="L914" s="390"/>
      <c r="M914" s="390"/>
      <c r="N914" s="390"/>
      <c r="O914" s="390"/>
      <c r="P914" s="390"/>
      <c r="Q914" s="390"/>
      <c r="R914" s="390"/>
      <c r="S914" s="390"/>
      <c r="T914" s="390"/>
      <c r="U914" s="390"/>
      <c r="V914" s="390"/>
      <c r="W914" s="390"/>
      <c r="X914" s="390"/>
      <c r="Y914" s="390"/>
    </row>
    <row r="915" spans="1:25" ht="14.25" customHeight="1">
      <c r="A915" s="390"/>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row>
    <row r="916" spans="1:25" ht="14.25" customHeight="1">
      <c r="A916" s="390"/>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row>
    <row r="917" spans="1:25" ht="14.25" customHeight="1">
      <c r="A917" s="390"/>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row>
    <row r="918" spans="1:25" ht="14.25" customHeight="1">
      <c r="A918" s="390"/>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row>
    <row r="919" spans="1:25" ht="14.25" customHeight="1">
      <c r="A919" s="390"/>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row>
    <row r="920" spans="1:25" ht="14.25" customHeight="1">
      <c r="A920" s="390"/>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row>
    <row r="921" spans="1:25" ht="14.25" customHeight="1">
      <c r="A921" s="390"/>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row>
    <row r="922" spans="1:25" ht="14.25" customHeight="1">
      <c r="A922" s="390"/>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row>
    <row r="923" spans="1:25" ht="14.25" customHeight="1">
      <c r="A923" s="390"/>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row>
    <row r="924" spans="1:25" ht="14.25" customHeight="1">
      <c r="A924" s="390"/>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row>
    <row r="925" spans="1:25" ht="14.25" customHeight="1">
      <c r="A925" s="390"/>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row>
    <row r="926" spans="1:25" ht="14.25" customHeight="1">
      <c r="A926" s="390"/>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row>
    <row r="927" spans="1:25" ht="14.25" customHeight="1">
      <c r="A927" s="390"/>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row>
    <row r="928" spans="1:25" ht="14.25" customHeight="1">
      <c r="A928" s="390"/>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row>
    <row r="929" spans="1:25" ht="14.25" customHeight="1">
      <c r="A929" s="390"/>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row>
    <row r="930" spans="1:25" ht="14.25" customHeight="1">
      <c r="A930" s="390"/>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row>
    <row r="931" spans="1:25" ht="14.25" customHeight="1">
      <c r="A931" s="390"/>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row>
    <row r="932" spans="1:25" ht="14.25" customHeight="1">
      <c r="A932" s="390"/>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row>
    <row r="933" spans="1:25" ht="14.25" customHeight="1">
      <c r="A933" s="390"/>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row>
    <row r="934" spans="1:25" ht="14.25" customHeight="1">
      <c r="A934" s="390"/>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row>
    <row r="935" spans="1:25" ht="14.25" customHeight="1">
      <c r="A935" s="390"/>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row>
    <row r="936" spans="1:25" ht="14.25" customHeight="1">
      <c r="A936" s="390"/>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row>
    <row r="937" spans="1:25" ht="14.25" customHeight="1">
      <c r="A937" s="390"/>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row>
    <row r="938" spans="1:25" ht="14.25" customHeight="1">
      <c r="A938" s="390"/>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row>
    <row r="939" spans="1:25" ht="14.25" customHeight="1">
      <c r="A939" s="390"/>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row>
    <row r="940" spans="1:25" ht="14.25" customHeight="1">
      <c r="A940" s="390"/>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row>
    <row r="941" spans="1:25" ht="14.25" customHeight="1">
      <c r="A941" s="390"/>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row>
    <row r="942" spans="1:25" ht="14.25" customHeight="1">
      <c r="A942" s="390"/>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row>
    <row r="943" spans="1:25" ht="14.25" customHeight="1">
      <c r="A943" s="390"/>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row>
    <row r="944" spans="1:25" ht="14.25" customHeight="1">
      <c r="A944" s="390"/>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row>
    <row r="945" spans="1:25" ht="14.25" customHeight="1">
      <c r="A945" s="390"/>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row>
    <row r="946" spans="1:25" ht="14.25" customHeight="1">
      <c r="A946" s="390"/>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row>
    <row r="947" spans="1:25" ht="14.25" customHeight="1">
      <c r="A947" s="390"/>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row>
    <row r="948" spans="1:25" ht="14.25" customHeight="1">
      <c r="A948" s="390"/>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row>
    <row r="949" spans="1:25" ht="14.25" customHeight="1">
      <c r="A949" s="390"/>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row>
    <row r="950" spans="1:25" ht="14.25" customHeight="1">
      <c r="A950" s="390"/>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row>
    <row r="951" spans="1:25" ht="14.25" customHeight="1">
      <c r="A951" s="390"/>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row>
    <row r="952" spans="1:25" ht="14.25" customHeight="1">
      <c r="A952" s="390"/>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row>
    <row r="953" spans="1:25" ht="14.25" customHeight="1">
      <c r="A953" s="390"/>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row>
    <row r="954" spans="1:25" ht="14.25" customHeight="1">
      <c r="A954" s="390"/>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row>
    <row r="955" spans="1:25" ht="14.25" customHeight="1">
      <c r="A955" s="390"/>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row>
    <row r="956" spans="1:25" ht="14.25" customHeight="1">
      <c r="A956" s="390"/>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row>
    <row r="957" spans="1:25" ht="14.25" customHeight="1">
      <c r="A957" s="390"/>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row>
    <row r="958" spans="1:25" ht="14.25" customHeight="1">
      <c r="A958" s="390"/>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row>
    <row r="959" spans="1:25" ht="14.25" customHeight="1">
      <c r="A959" s="390"/>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row>
    <row r="960" spans="1:25" ht="14.25" customHeight="1">
      <c r="A960" s="390"/>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row>
    <row r="961" spans="1:25" ht="14.25" customHeight="1">
      <c r="A961" s="390"/>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row>
    <row r="962" spans="1:25" ht="14.25" customHeight="1">
      <c r="A962" s="390"/>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row>
    <row r="963" spans="1:25" ht="14.25" customHeight="1">
      <c r="A963" s="390"/>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row>
    <row r="964" spans="1:25" ht="14.25" customHeight="1">
      <c r="A964" s="390"/>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row>
    <row r="965" spans="1:25" ht="14.25" customHeight="1">
      <c r="A965" s="390"/>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row>
    <row r="966" spans="1:25" ht="14.25" customHeight="1">
      <c r="A966" s="390"/>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row>
    <row r="967" spans="1:25" ht="14.25" customHeight="1">
      <c r="A967" s="390"/>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row>
    <row r="968" spans="1:25" ht="14.25" customHeight="1">
      <c r="A968" s="390"/>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row>
    <row r="969" spans="1:25" ht="14.25" customHeight="1">
      <c r="A969" s="390"/>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row>
    <row r="970" spans="1:25" ht="14.25" customHeight="1">
      <c r="A970" s="390"/>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row>
    <row r="971" spans="1:25" ht="14.25" customHeight="1">
      <c r="A971" s="390"/>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row>
    <row r="972" spans="1:25" ht="14.25" customHeight="1">
      <c r="A972" s="390"/>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row>
    <row r="973" spans="1:25" ht="14.25" customHeight="1">
      <c r="A973" s="390"/>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row>
    <row r="974" spans="1:25" ht="14.25" customHeight="1">
      <c r="A974" s="390"/>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row>
    <row r="975" spans="1:25" ht="14.25" customHeight="1">
      <c r="A975" s="390"/>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row>
    <row r="976" spans="1:25" ht="14.25" customHeight="1">
      <c r="A976" s="390"/>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row>
    <row r="977" spans="1:25" ht="14.25" customHeight="1">
      <c r="A977" s="390"/>
      <c r="B977" s="390"/>
      <c r="C977" s="390"/>
      <c r="D977" s="390"/>
      <c r="E977" s="390"/>
      <c r="F977" s="390"/>
      <c r="G977" s="390"/>
      <c r="H977" s="390"/>
      <c r="I977" s="390"/>
      <c r="J977" s="390"/>
      <c r="K977" s="390"/>
      <c r="L977" s="390"/>
      <c r="M977" s="390"/>
      <c r="N977" s="390"/>
      <c r="O977" s="390"/>
      <c r="P977" s="390"/>
      <c r="Q977" s="390"/>
      <c r="R977" s="390"/>
      <c r="S977" s="390"/>
      <c r="T977" s="390"/>
      <c r="U977" s="390"/>
      <c r="V977" s="390"/>
      <c r="W977" s="390"/>
      <c r="X977" s="390"/>
      <c r="Y977" s="390"/>
    </row>
    <row r="978" spans="1:25" ht="14.25" customHeight="1">
      <c r="A978" s="390"/>
      <c r="B978" s="390"/>
      <c r="C978" s="390"/>
      <c r="D978" s="390"/>
      <c r="E978" s="390"/>
      <c r="F978" s="390"/>
      <c r="G978" s="390"/>
      <c r="H978" s="390"/>
      <c r="I978" s="390"/>
      <c r="J978" s="390"/>
      <c r="K978" s="390"/>
      <c r="L978" s="390"/>
      <c r="M978" s="390"/>
      <c r="N978" s="390"/>
      <c r="O978" s="390"/>
      <c r="P978" s="390"/>
      <c r="Q978" s="390"/>
      <c r="R978" s="390"/>
      <c r="S978" s="390"/>
      <c r="T978" s="390"/>
      <c r="U978" s="390"/>
      <c r="V978" s="390"/>
      <c r="W978" s="390"/>
      <c r="X978" s="390"/>
      <c r="Y978" s="390"/>
    </row>
    <row r="979" spans="1:25" ht="14.25" customHeight="1">
      <c r="A979" s="390"/>
      <c r="B979" s="390"/>
      <c r="C979" s="390"/>
      <c r="D979" s="390"/>
      <c r="E979" s="390"/>
      <c r="F979" s="390"/>
      <c r="G979" s="390"/>
      <c r="H979" s="390"/>
      <c r="I979" s="390"/>
      <c r="J979" s="390"/>
      <c r="K979" s="390"/>
      <c r="L979" s="390"/>
      <c r="M979" s="390"/>
      <c r="N979" s="390"/>
      <c r="O979" s="390"/>
      <c r="P979" s="390"/>
      <c r="Q979" s="390"/>
      <c r="R979" s="390"/>
      <c r="S979" s="390"/>
      <c r="T979" s="390"/>
      <c r="U979" s="390"/>
      <c r="V979" s="390"/>
      <c r="W979" s="390"/>
      <c r="X979" s="390"/>
      <c r="Y979" s="390"/>
    </row>
    <row r="980" spans="1:25" ht="14.25" customHeight="1">
      <c r="A980" s="390"/>
      <c r="B980" s="390"/>
      <c r="C980" s="390"/>
      <c r="D980" s="390"/>
      <c r="E980" s="390"/>
      <c r="F980" s="390"/>
      <c r="G980" s="390"/>
      <c r="H980" s="390"/>
      <c r="I980" s="390"/>
      <c r="J980" s="390"/>
      <c r="K980" s="390"/>
      <c r="L980" s="390"/>
      <c r="M980" s="390"/>
      <c r="N980" s="390"/>
      <c r="O980" s="390"/>
      <c r="P980" s="390"/>
      <c r="Q980" s="390"/>
      <c r="R980" s="390"/>
      <c r="S980" s="390"/>
      <c r="T980" s="390"/>
      <c r="U980" s="390"/>
      <c r="V980" s="390"/>
      <c r="W980" s="390"/>
      <c r="X980" s="390"/>
      <c r="Y980" s="390"/>
    </row>
    <row r="981" spans="1:25" ht="14.25" customHeight="1">
      <c r="A981" s="390"/>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row>
    <row r="982" spans="1:25" ht="14.25" customHeight="1">
      <c r="A982" s="390"/>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row>
    <row r="983" spans="1:25" ht="14.25" customHeight="1">
      <c r="A983" s="390"/>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row>
    <row r="984" spans="1:25" ht="14.25" customHeight="1">
      <c r="A984" s="390"/>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row>
    <row r="985" spans="1:25" ht="14.25" customHeight="1">
      <c r="A985" s="390"/>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row>
    <row r="986" spans="1:25" ht="14.25" customHeight="1">
      <c r="A986" s="390"/>
      <c r="B986" s="390"/>
      <c r="C986" s="390"/>
      <c r="D986" s="390"/>
      <c r="E986" s="390"/>
      <c r="F986" s="390"/>
      <c r="G986" s="390"/>
      <c r="H986" s="390"/>
      <c r="I986" s="390"/>
      <c r="J986" s="390"/>
      <c r="K986" s="390"/>
      <c r="L986" s="390"/>
      <c r="M986" s="390"/>
      <c r="N986" s="390"/>
      <c r="O986" s="390"/>
      <c r="P986" s="390"/>
      <c r="Q986" s="390"/>
      <c r="R986" s="390"/>
      <c r="S986" s="390"/>
      <c r="T986" s="390"/>
      <c r="U986" s="390"/>
      <c r="V986" s="390"/>
      <c r="W986" s="390"/>
      <c r="X986" s="390"/>
      <c r="Y986" s="390"/>
    </row>
    <row r="987" spans="1:25" ht="14.25" customHeight="1">
      <c r="A987" s="390"/>
      <c r="B987" s="390"/>
      <c r="C987" s="390"/>
      <c r="D987" s="390"/>
      <c r="E987" s="390"/>
      <c r="F987" s="390"/>
      <c r="G987" s="390"/>
      <c r="H987" s="390"/>
      <c r="I987" s="390"/>
      <c r="J987" s="390"/>
      <c r="K987" s="390"/>
      <c r="L987" s="390"/>
      <c r="M987" s="390"/>
      <c r="N987" s="390"/>
      <c r="O987" s="390"/>
      <c r="P987" s="390"/>
      <c r="Q987" s="390"/>
      <c r="R987" s="390"/>
      <c r="S987" s="390"/>
      <c r="T987" s="390"/>
      <c r="U987" s="390"/>
      <c r="V987" s="390"/>
      <c r="W987" s="390"/>
      <c r="X987" s="390"/>
      <c r="Y987" s="390"/>
    </row>
    <row r="988" spans="1:25" ht="14.25" customHeight="1">
      <c r="A988" s="390"/>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row>
    <row r="989" spans="1:25" ht="14.25" customHeight="1">
      <c r="A989" s="390"/>
      <c r="B989" s="390"/>
      <c r="C989" s="390"/>
      <c r="D989" s="390"/>
      <c r="E989" s="390"/>
      <c r="F989" s="390"/>
      <c r="G989" s="390"/>
      <c r="H989" s="390"/>
      <c r="I989" s="390"/>
      <c r="J989" s="390"/>
      <c r="K989" s="390"/>
      <c r="L989" s="390"/>
      <c r="M989" s="390"/>
      <c r="N989" s="390"/>
      <c r="O989" s="390"/>
      <c r="P989" s="390"/>
      <c r="Q989" s="390"/>
      <c r="R989" s="390"/>
      <c r="S989" s="390"/>
      <c r="T989" s="390"/>
      <c r="U989" s="390"/>
      <c r="V989" s="390"/>
      <c r="W989" s="390"/>
      <c r="X989" s="390"/>
      <c r="Y989" s="390"/>
    </row>
    <row r="990" spans="1:25" ht="14.25" customHeight="1">
      <c r="A990" s="390"/>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row>
    <row r="991" spans="1:25" ht="14.25" customHeight="1">
      <c r="A991" s="390"/>
      <c r="B991" s="390"/>
      <c r="C991" s="390"/>
      <c r="D991" s="390"/>
      <c r="E991" s="390"/>
      <c r="F991" s="390"/>
      <c r="G991" s="390"/>
      <c r="H991" s="390"/>
      <c r="I991" s="390"/>
      <c r="J991" s="390"/>
      <c r="K991" s="390"/>
      <c r="L991" s="390"/>
      <c r="M991" s="390"/>
      <c r="N991" s="390"/>
      <c r="O991" s="390"/>
      <c r="P991" s="390"/>
      <c r="Q991" s="390"/>
      <c r="R991" s="390"/>
      <c r="S991" s="390"/>
      <c r="T991" s="390"/>
      <c r="U991" s="390"/>
      <c r="V991" s="390"/>
      <c r="W991" s="390"/>
      <c r="X991" s="390"/>
      <c r="Y991" s="390"/>
    </row>
    <row r="992" spans="1:25" ht="14.25" customHeight="1">
      <c r="A992" s="390"/>
      <c r="B992" s="390"/>
      <c r="C992" s="390"/>
      <c r="D992" s="390"/>
      <c r="E992" s="390"/>
      <c r="F992" s="390"/>
      <c r="G992" s="390"/>
      <c r="H992" s="390"/>
      <c r="I992" s="390"/>
      <c r="J992" s="390"/>
      <c r="K992" s="390"/>
      <c r="L992" s="390"/>
      <c r="M992" s="390"/>
      <c r="N992" s="390"/>
      <c r="O992" s="390"/>
      <c r="P992" s="390"/>
      <c r="Q992" s="390"/>
      <c r="R992" s="390"/>
      <c r="S992" s="390"/>
      <c r="T992" s="390"/>
      <c r="U992" s="390"/>
      <c r="V992" s="390"/>
      <c r="W992" s="390"/>
      <c r="X992" s="390"/>
      <c r="Y992" s="390"/>
    </row>
    <row r="993" spans="1:25" ht="14.25" customHeight="1">
      <c r="A993" s="390"/>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row>
    <row r="994" spans="1:25" ht="14.25" customHeight="1">
      <c r="A994" s="390"/>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row>
    <row r="995" spans="1:25" ht="14.25" customHeight="1">
      <c r="A995" s="390"/>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row>
    <row r="996" spans="1:25" ht="14.25" customHeight="1">
      <c r="A996" s="390"/>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row>
    <row r="997" spans="1:25" ht="14.25" customHeight="1">
      <c r="A997" s="390"/>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row>
    <row r="998" spans="1:25" ht="14.25" customHeight="1">
      <c r="A998" s="390"/>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row>
    <row r="999" spans="1:25" ht="14.25" customHeight="1">
      <c r="A999" s="390"/>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row>
    <row r="1000" spans="1:25" ht="14.25" customHeight="1">
      <c r="A1000" s="390"/>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row>
    <row r="1001" spans="1:25" ht="14.25" customHeight="1">
      <c r="A1001" s="390"/>
      <c r="B1001" s="390"/>
      <c r="C1001" s="390"/>
      <c r="D1001" s="390"/>
      <c r="E1001" s="390"/>
      <c r="F1001" s="390"/>
      <c r="G1001" s="390"/>
      <c r="H1001" s="390"/>
      <c r="I1001" s="390"/>
      <c r="J1001" s="390"/>
      <c r="K1001" s="390"/>
      <c r="L1001" s="390"/>
      <c r="M1001" s="390"/>
      <c r="N1001" s="390"/>
      <c r="O1001" s="390"/>
      <c r="P1001" s="390"/>
      <c r="Q1001" s="390"/>
      <c r="R1001" s="390"/>
      <c r="S1001" s="390"/>
      <c r="T1001" s="390"/>
      <c r="U1001" s="390"/>
      <c r="V1001" s="390"/>
      <c r="W1001" s="390"/>
      <c r="X1001" s="390"/>
      <c r="Y1001" s="390"/>
    </row>
    <row r="1002" spans="1:25" ht="14.25" customHeight="1">
      <c r="A1002" s="390"/>
      <c r="B1002" s="390"/>
      <c r="C1002" s="390"/>
      <c r="D1002" s="390"/>
      <c r="E1002" s="390"/>
      <c r="F1002" s="390"/>
      <c r="G1002" s="390"/>
      <c r="H1002" s="390"/>
      <c r="I1002" s="390"/>
      <c r="J1002" s="390"/>
      <c r="K1002" s="390"/>
      <c r="L1002" s="390"/>
      <c r="M1002" s="390"/>
      <c r="N1002" s="390"/>
      <c r="O1002" s="390"/>
      <c r="P1002" s="390"/>
      <c r="Q1002" s="390"/>
      <c r="R1002" s="390"/>
      <c r="S1002" s="390"/>
      <c r="T1002" s="390"/>
      <c r="U1002" s="390"/>
      <c r="V1002" s="390"/>
      <c r="W1002" s="390"/>
      <c r="X1002" s="390"/>
      <c r="Y1002" s="390"/>
    </row>
    <row r="1003" spans="1:25" ht="14.25" customHeight="1">
      <c r="A1003" s="390"/>
      <c r="B1003" s="390"/>
      <c r="C1003" s="390"/>
      <c r="D1003" s="390"/>
      <c r="E1003" s="390"/>
      <c r="F1003" s="390"/>
      <c r="G1003" s="390"/>
      <c r="H1003" s="390"/>
      <c r="I1003" s="390"/>
      <c r="J1003" s="390"/>
      <c r="K1003" s="390"/>
      <c r="L1003" s="390"/>
      <c r="M1003" s="390"/>
      <c r="N1003" s="390"/>
      <c r="O1003" s="390"/>
      <c r="P1003" s="390"/>
      <c r="Q1003" s="390"/>
      <c r="R1003" s="390"/>
      <c r="S1003" s="390"/>
      <c r="T1003" s="390"/>
      <c r="U1003" s="390"/>
      <c r="V1003" s="390"/>
      <c r="W1003" s="390"/>
      <c r="X1003" s="390"/>
      <c r="Y1003" s="390"/>
    </row>
    <row r="1004" spans="1:25" ht="14.25" customHeight="1">
      <c r="A1004" s="390"/>
      <c r="B1004" s="390"/>
      <c r="C1004" s="390"/>
      <c r="D1004" s="390"/>
      <c r="E1004" s="390"/>
      <c r="F1004" s="390"/>
      <c r="G1004" s="390"/>
      <c r="H1004" s="390"/>
      <c r="I1004" s="390"/>
      <c r="J1004" s="390"/>
      <c r="K1004" s="390"/>
      <c r="L1004" s="390"/>
      <c r="M1004" s="390"/>
      <c r="N1004" s="390"/>
      <c r="O1004" s="390"/>
      <c r="P1004" s="390"/>
      <c r="Q1004" s="390"/>
      <c r="R1004" s="390"/>
      <c r="S1004" s="390"/>
      <c r="T1004" s="390"/>
      <c r="U1004" s="390"/>
      <c r="V1004" s="390"/>
      <c r="W1004" s="390"/>
      <c r="X1004" s="390"/>
      <c r="Y1004" s="390"/>
    </row>
    <row r="1005" spans="1:25" ht="14.25" customHeight="1">
      <c r="A1005" s="390"/>
      <c r="B1005" s="390"/>
      <c r="C1005" s="390"/>
      <c r="D1005" s="390"/>
      <c r="E1005" s="390"/>
      <c r="F1005" s="390"/>
      <c r="G1005" s="390"/>
      <c r="H1005" s="390"/>
      <c r="I1005" s="390"/>
      <c r="J1005" s="390"/>
      <c r="K1005" s="390"/>
      <c r="L1005" s="390"/>
      <c r="M1005" s="390"/>
      <c r="N1005" s="390"/>
      <c r="O1005" s="390"/>
      <c r="P1005" s="390"/>
      <c r="Q1005" s="390"/>
      <c r="R1005" s="390"/>
      <c r="S1005" s="390"/>
      <c r="T1005" s="390"/>
      <c r="U1005" s="390"/>
      <c r="V1005" s="390"/>
      <c r="W1005" s="390"/>
      <c r="X1005" s="390"/>
      <c r="Y1005" s="390"/>
    </row>
    <row r="1006" spans="1:25" ht="14.25" customHeight="1">
      <c r="A1006" s="390"/>
      <c r="B1006" s="390"/>
      <c r="C1006" s="390"/>
      <c r="D1006" s="390"/>
      <c r="E1006" s="390"/>
      <c r="F1006" s="390"/>
      <c r="G1006" s="390"/>
      <c r="H1006" s="390"/>
      <c r="I1006" s="390"/>
      <c r="J1006" s="390"/>
      <c r="K1006" s="390"/>
      <c r="L1006" s="390"/>
      <c r="M1006" s="390"/>
      <c r="N1006" s="390"/>
      <c r="O1006" s="390"/>
      <c r="P1006" s="390"/>
      <c r="Q1006" s="390"/>
      <c r="R1006" s="390"/>
      <c r="S1006" s="390"/>
      <c r="T1006" s="390"/>
      <c r="U1006" s="390"/>
      <c r="V1006" s="390"/>
      <c r="W1006" s="390"/>
      <c r="X1006" s="390"/>
      <c r="Y1006" s="390"/>
    </row>
    <row r="1007" spans="1:25" ht="14.25" customHeight="1">
      <c r="A1007" s="390"/>
      <c r="B1007" s="390"/>
      <c r="C1007" s="390"/>
      <c r="D1007" s="390"/>
      <c r="E1007" s="390"/>
      <c r="F1007" s="390"/>
      <c r="G1007" s="390"/>
      <c r="H1007" s="390"/>
      <c r="I1007" s="390"/>
      <c r="J1007" s="390"/>
      <c r="K1007" s="390"/>
      <c r="L1007" s="390"/>
      <c r="M1007" s="390"/>
      <c r="N1007" s="390"/>
      <c r="O1007" s="390"/>
      <c r="P1007" s="390"/>
      <c r="Q1007" s="390"/>
      <c r="R1007" s="390"/>
      <c r="S1007" s="390"/>
      <c r="T1007" s="390"/>
      <c r="U1007" s="390"/>
      <c r="V1007" s="390"/>
      <c r="W1007" s="390"/>
      <c r="X1007" s="390"/>
      <c r="Y1007" s="390"/>
    </row>
    <row r="1008" spans="1:25" ht="14.25" customHeight="1">
      <c r="A1008" s="390"/>
      <c r="B1008" s="390"/>
      <c r="C1008" s="390"/>
      <c r="D1008" s="390"/>
      <c r="E1008" s="390"/>
      <c r="F1008" s="390"/>
      <c r="G1008" s="390"/>
      <c r="H1008" s="390"/>
      <c r="I1008" s="390"/>
      <c r="J1008" s="390"/>
      <c r="K1008" s="390"/>
      <c r="L1008" s="390"/>
      <c r="M1008" s="390"/>
      <c r="N1008" s="390"/>
      <c r="O1008" s="390"/>
      <c r="P1008" s="390"/>
      <c r="Q1008" s="390"/>
      <c r="R1008" s="390"/>
      <c r="S1008" s="390"/>
      <c r="T1008" s="390"/>
      <c r="U1008" s="390"/>
      <c r="V1008" s="390"/>
      <c r="W1008" s="390"/>
      <c r="X1008" s="390"/>
      <c r="Y1008" s="390"/>
    </row>
    <row r="1009" spans="1:25" ht="14.25" customHeight="1">
      <c r="A1009" s="390"/>
      <c r="B1009" s="390"/>
      <c r="C1009" s="390"/>
      <c r="D1009" s="390"/>
      <c r="E1009" s="390"/>
      <c r="F1009" s="390"/>
      <c r="G1009" s="390"/>
      <c r="H1009" s="390"/>
      <c r="I1009" s="390"/>
      <c r="J1009" s="390"/>
      <c r="K1009" s="390"/>
      <c r="L1009" s="390"/>
      <c r="M1009" s="390"/>
      <c r="N1009" s="390"/>
      <c r="O1009" s="390"/>
      <c r="P1009" s="390"/>
      <c r="Q1009" s="390"/>
      <c r="R1009" s="390"/>
      <c r="S1009" s="390"/>
      <c r="T1009" s="390"/>
      <c r="U1009" s="390"/>
      <c r="V1009" s="390"/>
      <c r="W1009" s="390"/>
      <c r="X1009" s="390"/>
      <c r="Y1009" s="390"/>
    </row>
    <row r="1010" spans="1:25" ht="14.25" customHeight="1">
      <c r="A1010" s="390"/>
      <c r="B1010" s="390"/>
      <c r="C1010" s="390"/>
      <c r="D1010" s="390"/>
      <c r="E1010" s="390"/>
      <c r="F1010" s="390"/>
      <c r="G1010" s="390"/>
      <c r="H1010" s="390"/>
      <c r="I1010" s="390"/>
      <c r="J1010" s="390"/>
      <c r="K1010" s="390"/>
      <c r="L1010" s="390"/>
      <c r="M1010" s="390"/>
      <c r="N1010" s="390"/>
      <c r="O1010" s="390"/>
      <c r="P1010" s="390"/>
      <c r="Q1010" s="390"/>
      <c r="R1010" s="390"/>
      <c r="S1010" s="390"/>
      <c r="T1010" s="390"/>
      <c r="U1010" s="390"/>
      <c r="V1010" s="390"/>
      <c r="W1010" s="390"/>
      <c r="X1010" s="390"/>
      <c r="Y1010" s="390"/>
    </row>
    <row r="1011" spans="1:25" ht="14.25" customHeight="1">
      <c r="A1011" s="390"/>
      <c r="B1011" s="390"/>
      <c r="C1011" s="390"/>
      <c r="D1011" s="390"/>
      <c r="E1011" s="390"/>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row>
    <row r="1012" spans="1:25" ht="14.25" customHeight="1">
      <c r="A1012" s="390"/>
      <c r="B1012" s="390"/>
      <c r="C1012" s="390"/>
      <c r="D1012" s="390"/>
      <c r="E1012" s="390"/>
      <c r="F1012" s="390"/>
      <c r="G1012" s="390"/>
      <c r="H1012" s="390"/>
      <c r="I1012" s="390"/>
      <c r="J1012" s="390"/>
      <c r="K1012" s="390"/>
      <c r="L1012" s="390"/>
      <c r="M1012" s="390"/>
      <c r="N1012" s="390"/>
      <c r="O1012" s="390"/>
      <c r="P1012" s="390"/>
      <c r="Q1012" s="390"/>
      <c r="R1012" s="390"/>
      <c r="S1012" s="390"/>
      <c r="T1012" s="390"/>
      <c r="U1012" s="390"/>
      <c r="V1012" s="390"/>
      <c r="W1012" s="390"/>
      <c r="X1012" s="390"/>
      <c r="Y1012" s="390"/>
    </row>
    <row r="1013" spans="1:25" ht="14.25" customHeight="1">
      <c r="A1013" s="390"/>
      <c r="B1013" s="390"/>
      <c r="C1013" s="390"/>
      <c r="D1013" s="390"/>
      <c r="E1013" s="390"/>
      <c r="F1013" s="390"/>
      <c r="G1013" s="390"/>
      <c r="H1013" s="390"/>
      <c r="I1013" s="390"/>
      <c r="J1013" s="390"/>
      <c r="K1013" s="390"/>
      <c r="L1013" s="390"/>
      <c r="M1013" s="390"/>
      <c r="N1013" s="390"/>
      <c r="O1013" s="390"/>
      <c r="P1013" s="390"/>
      <c r="Q1013" s="390"/>
      <c r="R1013" s="390"/>
      <c r="S1013" s="390"/>
      <c r="T1013" s="390"/>
      <c r="U1013" s="390"/>
      <c r="V1013" s="390"/>
      <c r="W1013" s="390"/>
      <c r="X1013" s="390"/>
      <c r="Y1013" s="390"/>
    </row>
    <row r="1014" spans="1:25" ht="14.25" customHeight="1">
      <c r="A1014" s="390"/>
      <c r="B1014" s="390"/>
      <c r="C1014" s="390"/>
      <c r="D1014" s="390"/>
      <c r="E1014" s="390"/>
      <c r="F1014" s="390"/>
      <c r="G1014" s="390"/>
      <c r="H1014" s="390"/>
      <c r="I1014" s="390"/>
      <c r="J1014" s="390"/>
      <c r="K1014" s="390"/>
      <c r="L1014" s="390"/>
      <c r="M1014" s="390"/>
      <c r="N1014" s="390"/>
      <c r="O1014" s="390"/>
      <c r="P1014" s="390"/>
      <c r="Q1014" s="390"/>
      <c r="R1014" s="390"/>
      <c r="S1014" s="390"/>
      <c r="T1014" s="390"/>
      <c r="U1014" s="390"/>
      <c r="V1014" s="390"/>
      <c r="W1014" s="390"/>
      <c r="X1014" s="390"/>
      <c r="Y1014" s="390"/>
    </row>
    <row r="1015" spans="1:25" ht="14.25" customHeight="1">
      <c r="A1015" s="390"/>
      <c r="B1015" s="390"/>
      <c r="C1015" s="390"/>
      <c r="D1015" s="390"/>
      <c r="E1015" s="390"/>
      <c r="F1015" s="390"/>
      <c r="G1015" s="390"/>
      <c r="H1015" s="390"/>
      <c r="I1015" s="390"/>
      <c r="J1015" s="390"/>
      <c r="K1015" s="390"/>
      <c r="L1015" s="390"/>
      <c r="M1015" s="390"/>
      <c r="N1015" s="390"/>
      <c r="O1015" s="390"/>
      <c r="P1015" s="390"/>
      <c r="Q1015" s="390"/>
      <c r="R1015" s="390"/>
      <c r="S1015" s="390"/>
      <c r="T1015" s="390"/>
      <c r="U1015" s="390"/>
      <c r="V1015" s="390"/>
      <c r="W1015" s="390"/>
      <c r="X1015" s="390"/>
      <c r="Y1015" s="390"/>
    </row>
    <row r="1016" spans="1:25" ht="14.25" customHeight="1">
      <c r="A1016" s="390"/>
      <c r="B1016" s="390"/>
      <c r="C1016" s="390"/>
      <c r="D1016" s="390"/>
      <c r="E1016" s="390"/>
      <c r="F1016" s="390"/>
      <c r="G1016" s="390"/>
      <c r="H1016" s="390"/>
      <c r="I1016" s="390"/>
      <c r="J1016" s="390"/>
      <c r="K1016" s="390"/>
      <c r="L1016" s="390"/>
      <c r="M1016" s="390"/>
      <c r="N1016" s="390"/>
      <c r="O1016" s="390"/>
      <c r="P1016" s="390"/>
      <c r="Q1016" s="390"/>
      <c r="R1016" s="390"/>
      <c r="S1016" s="390"/>
      <c r="T1016" s="390"/>
      <c r="U1016" s="390"/>
      <c r="V1016" s="390"/>
      <c r="W1016" s="390"/>
      <c r="X1016" s="390"/>
      <c r="Y1016" s="390"/>
    </row>
    <row r="1017" spans="1:25" ht="14.25" customHeight="1">
      <c r="A1017" s="390"/>
      <c r="B1017" s="390"/>
      <c r="C1017" s="390"/>
      <c r="D1017" s="390"/>
      <c r="E1017" s="390"/>
      <c r="F1017" s="390"/>
      <c r="G1017" s="390"/>
      <c r="H1017" s="390"/>
      <c r="I1017" s="390"/>
      <c r="J1017" s="390"/>
      <c r="K1017" s="390"/>
      <c r="L1017" s="390"/>
      <c r="M1017" s="390"/>
      <c r="N1017" s="390"/>
      <c r="O1017" s="390"/>
      <c r="P1017" s="390"/>
      <c r="Q1017" s="390"/>
      <c r="R1017" s="390"/>
      <c r="S1017" s="390"/>
      <c r="T1017" s="390"/>
      <c r="U1017" s="390"/>
      <c r="V1017" s="390"/>
      <c r="W1017" s="390"/>
      <c r="X1017" s="390"/>
      <c r="Y1017" s="390"/>
    </row>
    <row r="1018" spans="1:25" ht="14.25" customHeight="1">
      <c r="A1018" s="390"/>
      <c r="B1018" s="390"/>
      <c r="C1018" s="390"/>
      <c r="D1018" s="390"/>
      <c r="E1018" s="390"/>
      <c r="F1018" s="390"/>
      <c r="G1018" s="390"/>
      <c r="H1018" s="390"/>
      <c r="I1018" s="390"/>
      <c r="J1018" s="390"/>
      <c r="K1018" s="390"/>
      <c r="L1018" s="390"/>
      <c r="M1018" s="390"/>
      <c r="N1018" s="390"/>
      <c r="O1018" s="390"/>
      <c r="P1018" s="390"/>
      <c r="Q1018" s="390"/>
      <c r="R1018" s="390"/>
      <c r="S1018" s="390"/>
      <c r="T1018" s="390"/>
      <c r="U1018" s="390"/>
      <c r="V1018" s="390"/>
      <c r="W1018" s="390"/>
      <c r="X1018" s="390"/>
      <c r="Y1018" s="390"/>
    </row>
    <row r="1019" spans="1:25" ht="14.25" customHeight="1">
      <c r="A1019" s="390"/>
      <c r="B1019" s="390"/>
      <c r="C1019" s="390"/>
      <c r="D1019" s="390"/>
      <c r="E1019" s="390"/>
      <c r="F1019" s="390"/>
      <c r="G1019" s="390"/>
      <c r="H1019" s="390"/>
      <c r="I1019" s="390"/>
      <c r="J1019" s="390"/>
      <c r="K1019" s="390"/>
      <c r="L1019" s="390"/>
      <c r="M1019" s="390"/>
      <c r="N1019" s="390"/>
      <c r="O1019" s="390"/>
      <c r="P1019" s="390"/>
      <c r="Q1019" s="390"/>
      <c r="R1019" s="390"/>
      <c r="S1019" s="390"/>
      <c r="T1019" s="390"/>
      <c r="U1019" s="390"/>
      <c r="V1019" s="390"/>
      <c r="W1019" s="390"/>
      <c r="X1019" s="390"/>
      <c r="Y1019" s="390"/>
    </row>
    <row r="1020" spans="1:25" ht="14.25" customHeight="1">
      <c r="A1020" s="390"/>
      <c r="B1020" s="390"/>
      <c r="C1020" s="390"/>
      <c r="D1020" s="390"/>
      <c r="E1020" s="390"/>
      <c r="F1020" s="390"/>
      <c r="G1020" s="390"/>
      <c r="H1020" s="390"/>
      <c r="I1020" s="390"/>
      <c r="J1020" s="390"/>
      <c r="K1020" s="390"/>
      <c r="L1020" s="390"/>
      <c r="M1020" s="390"/>
      <c r="N1020" s="390"/>
      <c r="O1020" s="390"/>
      <c r="P1020" s="390"/>
      <c r="Q1020" s="390"/>
      <c r="R1020" s="390"/>
      <c r="S1020" s="390"/>
      <c r="T1020" s="390"/>
      <c r="U1020" s="390"/>
      <c r="V1020" s="390"/>
      <c r="W1020" s="390"/>
      <c r="X1020" s="390"/>
      <c r="Y1020" s="390"/>
    </row>
    <row r="1021" spans="1:25" ht="14.25" customHeight="1">
      <c r="A1021" s="390"/>
      <c r="B1021" s="390"/>
      <c r="C1021" s="390"/>
      <c r="D1021" s="390"/>
      <c r="E1021" s="390"/>
      <c r="F1021" s="390"/>
      <c r="G1021" s="390"/>
      <c r="H1021" s="390"/>
      <c r="I1021" s="390"/>
      <c r="J1021" s="390"/>
      <c r="K1021" s="390"/>
      <c r="L1021" s="390"/>
      <c r="M1021" s="390"/>
      <c r="N1021" s="390"/>
      <c r="O1021" s="390"/>
      <c r="P1021" s="390"/>
      <c r="Q1021" s="390"/>
      <c r="R1021" s="390"/>
      <c r="S1021" s="390"/>
      <c r="T1021" s="390"/>
      <c r="U1021" s="390"/>
      <c r="V1021" s="390"/>
      <c r="W1021" s="390"/>
      <c r="X1021" s="390"/>
      <c r="Y1021" s="390"/>
    </row>
    <row r="1022" spans="1:25" ht="14.25" customHeight="1">
      <c r="A1022" s="390"/>
      <c r="B1022" s="390"/>
      <c r="C1022" s="390"/>
      <c r="D1022" s="390"/>
      <c r="E1022" s="390"/>
      <c r="F1022" s="390"/>
      <c r="G1022" s="390"/>
      <c r="H1022" s="390"/>
      <c r="I1022" s="390"/>
      <c r="J1022" s="390"/>
      <c r="K1022" s="390"/>
      <c r="L1022" s="390"/>
      <c r="M1022" s="390"/>
      <c r="N1022" s="390"/>
      <c r="O1022" s="390"/>
      <c r="P1022" s="390"/>
      <c r="Q1022" s="390"/>
      <c r="R1022" s="390"/>
      <c r="S1022" s="390"/>
      <c r="T1022" s="390"/>
      <c r="U1022" s="390"/>
      <c r="V1022" s="390"/>
      <c r="W1022" s="390"/>
      <c r="X1022" s="390"/>
      <c r="Y1022" s="390"/>
    </row>
    <row r="1023" spans="1:25" ht="14.25" customHeight="1">
      <c r="A1023" s="390"/>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row>
    <row r="1024" spans="1:25" ht="14.25" customHeight="1">
      <c r="A1024" s="390"/>
      <c r="B1024" s="390"/>
      <c r="C1024" s="390"/>
      <c r="D1024" s="390"/>
      <c r="E1024" s="390"/>
      <c r="F1024" s="390"/>
      <c r="G1024" s="390"/>
      <c r="H1024" s="390"/>
      <c r="I1024" s="390"/>
      <c r="J1024" s="390"/>
      <c r="K1024" s="390"/>
      <c r="L1024" s="390"/>
      <c r="M1024" s="390"/>
      <c r="N1024" s="390"/>
      <c r="O1024" s="390"/>
      <c r="P1024" s="390"/>
      <c r="Q1024" s="390"/>
      <c r="R1024" s="390"/>
      <c r="S1024" s="390"/>
      <c r="T1024" s="390"/>
      <c r="U1024" s="390"/>
      <c r="V1024" s="390"/>
      <c r="W1024" s="390"/>
      <c r="X1024" s="390"/>
      <c r="Y1024" s="390"/>
    </row>
    <row r="1025" spans="1:25" ht="14.25" customHeight="1">
      <c r="A1025" s="390"/>
      <c r="B1025" s="390"/>
      <c r="C1025" s="390"/>
      <c r="D1025" s="390"/>
      <c r="E1025" s="390"/>
      <c r="F1025" s="390"/>
      <c r="G1025" s="390"/>
      <c r="H1025" s="390"/>
      <c r="I1025" s="390"/>
      <c r="J1025" s="390"/>
      <c r="K1025" s="390"/>
      <c r="L1025" s="390"/>
      <c r="M1025" s="390"/>
      <c r="N1025" s="390"/>
      <c r="O1025" s="390"/>
      <c r="P1025" s="390"/>
      <c r="Q1025" s="390"/>
      <c r="R1025" s="390"/>
      <c r="S1025" s="390"/>
      <c r="T1025" s="390"/>
      <c r="U1025" s="390"/>
      <c r="V1025" s="390"/>
      <c r="W1025" s="390"/>
      <c r="X1025" s="390"/>
      <c r="Y1025" s="390"/>
    </row>
    <row r="1026" spans="1:25" ht="14.25" customHeight="1">
      <c r="A1026" s="390"/>
      <c r="B1026" s="390"/>
      <c r="C1026" s="390"/>
      <c r="D1026" s="390"/>
      <c r="E1026" s="390"/>
      <c r="F1026" s="390"/>
      <c r="G1026" s="390"/>
      <c r="H1026" s="390"/>
      <c r="I1026" s="390"/>
      <c r="J1026" s="390"/>
      <c r="K1026" s="390"/>
      <c r="L1026" s="390"/>
      <c r="M1026" s="390"/>
      <c r="N1026" s="390"/>
      <c r="O1026" s="390"/>
      <c r="P1026" s="390"/>
      <c r="Q1026" s="390"/>
      <c r="R1026" s="390"/>
      <c r="S1026" s="390"/>
      <c r="T1026" s="390"/>
      <c r="U1026" s="390"/>
      <c r="V1026" s="390"/>
      <c r="W1026" s="390"/>
      <c r="X1026" s="390"/>
      <c r="Y1026" s="390"/>
    </row>
    <row r="1027" spans="1:25" ht="14.25" customHeight="1">
      <c r="A1027" s="390"/>
      <c r="B1027" s="390"/>
      <c r="C1027" s="390"/>
      <c r="D1027" s="390"/>
      <c r="E1027" s="390"/>
      <c r="F1027" s="390"/>
      <c r="G1027" s="390"/>
      <c r="H1027" s="390"/>
      <c r="I1027" s="390"/>
      <c r="J1027" s="390"/>
      <c r="K1027" s="390"/>
      <c r="L1027" s="390"/>
      <c r="M1027" s="390"/>
      <c r="N1027" s="390"/>
      <c r="O1027" s="390"/>
      <c r="P1027" s="390"/>
      <c r="Q1027" s="390"/>
      <c r="R1027" s="390"/>
      <c r="S1027" s="390"/>
      <c r="T1027" s="390"/>
      <c r="U1027" s="390"/>
      <c r="V1027" s="390"/>
      <c r="W1027" s="390"/>
      <c r="X1027" s="390"/>
      <c r="Y1027" s="390"/>
    </row>
    <row r="1028" spans="1:25" ht="14.25" customHeight="1">
      <c r="A1028" s="390"/>
      <c r="B1028" s="390"/>
      <c r="C1028" s="390"/>
      <c r="D1028" s="390"/>
      <c r="E1028" s="390"/>
      <c r="F1028" s="390"/>
      <c r="G1028" s="390"/>
      <c r="H1028" s="390"/>
      <c r="I1028" s="390"/>
      <c r="J1028" s="390"/>
      <c r="K1028" s="390"/>
      <c r="L1028" s="390"/>
      <c r="M1028" s="390"/>
      <c r="N1028" s="390"/>
      <c r="O1028" s="390"/>
      <c r="P1028" s="390"/>
      <c r="Q1028" s="390"/>
      <c r="R1028" s="390"/>
      <c r="S1028" s="390"/>
      <c r="T1028" s="390"/>
      <c r="U1028" s="390"/>
      <c r="V1028" s="390"/>
      <c r="W1028" s="390"/>
      <c r="X1028" s="390"/>
      <c r="Y1028" s="390"/>
    </row>
    <row r="1029" spans="1:25" ht="14.25" customHeight="1">
      <c r="A1029" s="390"/>
      <c r="B1029" s="390"/>
      <c r="C1029" s="390"/>
      <c r="D1029" s="390"/>
      <c r="E1029" s="390"/>
      <c r="F1029" s="390"/>
      <c r="G1029" s="390"/>
      <c r="H1029" s="390"/>
      <c r="I1029" s="390"/>
      <c r="J1029" s="390"/>
      <c r="K1029" s="390"/>
      <c r="L1029" s="390"/>
      <c r="M1029" s="390"/>
      <c r="N1029" s="390"/>
      <c r="O1029" s="390"/>
      <c r="P1029" s="390"/>
      <c r="Q1029" s="390"/>
      <c r="R1029" s="390"/>
      <c r="S1029" s="390"/>
      <c r="T1029" s="390"/>
      <c r="U1029" s="390"/>
      <c r="V1029" s="390"/>
      <c r="W1029" s="390"/>
      <c r="X1029" s="390"/>
      <c r="Y1029" s="390"/>
    </row>
    <row r="1030" spans="1:25" ht="14.25" customHeight="1">
      <c r="A1030" s="390"/>
      <c r="B1030" s="390"/>
      <c r="C1030" s="390"/>
      <c r="D1030" s="390"/>
      <c r="E1030" s="390"/>
      <c r="F1030" s="390"/>
      <c r="G1030" s="390"/>
      <c r="H1030" s="390"/>
      <c r="I1030" s="390"/>
      <c r="J1030" s="390"/>
      <c r="K1030" s="390"/>
      <c r="L1030" s="390"/>
      <c r="M1030" s="390"/>
      <c r="N1030" s="390"/>
      <c r="O1030" s="390"/>
      <c r="P1030" s="390"/>
      <c r="Q1030" s="390"/>
      <c r="R1030" s="390"/>
      <c r="S1030" s="390"/>
      <c r="T1030" s="390"/>
      <c r="U1030" s="390"/>
      <c r="V1030" s="390"/>
      <c r="W1030" s="390"/>
      <c r="X1030" s="390"/>
      <c r="Y1030" s="390"/>
    </row>
    <row r="1031" spans="1:25" ht="14.25" customHeight="1">
      <c r="A1031" s="390"/>
      <c r="B1031" s="390"/>
      <c r="C1031" s="390"/>
      <c r="D1031" s="390"/>
      <c r="E1031" s="390"/>
      <c r="F1031" s="390"/>
      <c r="G1031" s="390"/>
      <c r="H1031" s="390"/>
      <c r="I1031" s="390"/>
      <c r="J1031" s="390"/>
      <c r="K1031" s="390"/>
      <c r="L1031" s="390"/>
      <c r="M1031" s="390"/>
      <c r="N1031" s="390"/>
      <c r="O1031" s="390"/>
      <c r="P1031" s="390"/>
      <c r="Q1031" s="390"/>
      <c r="R1031" s="390"/>
      <c r="S1031" s="390"/>
      <c r="T1031" s="390"/>
      <c r="U1031" s="390"/>
      <c r="V1031" s="390"/>
      <c r="W1031" s="390"/>
      <c r="X1031" s="390"/>
      <c r="Y1031" s="390"/>
    </row>
    <row r="1032" spans="1:25" ht="14.25" customHeight="1">
      <c r="A1032" s="390"/>
      <c r="B1032" s="390"/>
      <c r="C1032" s="390"/>
      <c r="D1032" s="390"/>
      <c r="E1032" s="390"/>
      <c r="F1032" s="390"/>
      <c r="G1032" s="390"/>
      <c r="H1032" s="390"/>
      <c r="I1032" s="390"/>
      <c r="J1032" s="390"/>
      <c r="K1032" s="390"/>
      <c r="L1032" s="390"/>
      <c r="M1032" s="390"/>
      <c r="N1032" s="390"/>
      <c r="O1032" s="390"/>
      <c r="P1032" s="390"/>
      <c r="Q1032" s="390"/>
      <c r="R1032" s="390"/>
      <c r="S1032" s="390"/>
      <c r="T1032" s="390"/>
      <c r="U1032" s="390"/>
      <c r="V1032" s="390"/>
      <c r="W1032" s="390"/>
      <c r="X1032" s="390"/>
      <c r="Y1032" s="390"/>
    </row>
    <row r="1033" spans="1:25" ht="14.25" customHeight="1">
      <c r="A1033" s="390"/>
      <c r="B1033" s="390"/>
      <c r="C1033" s="390"/>
      <c r="D1033" s="390"/>
      <c r="E1033" s="390"/>
      <c r="F1033" s="390"/>
      <c r="G1033" s="390"/>
      <c r="H1033" s="390"/>
      <c r="I1033" s="390"/>
      <c r="J1033" s="390"/>
      <c r="K1033" s="390"/>
      <c r="L1033" s="390"/>
      <c r="M1033" s="390"/>
      <c r="N1033" s="390"/>
      <c r="O1033" s="390"/>
      <c r="P1033" s="390"/>
      <c r="Q1033" s="390"/>
      <c r="R1033" s="390"/>
      <c r="S1033" s="390"/>
      <c r="T1033" s="390"/>
      <c r="U1033" s="390"/>
      <c r="V1033" s="390"/>
      <c r="W1033" s="390"/>
      <c r="X1033" s="390"/>
      <c r="Y1033" s="390"/>
    </row>
    <row r="1034" spans="1:25" ht="14.25" customHeight="1">
      <c r="A1034" s="390"/>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row>
    <row r="1035" spans="1:25" ht="14.25" customHeight="1">
      <c r="A1035" s="390"/>
      <c r="B1035" s="390"/>
      <c r="C1035" s="390"/>
      <c r="D1035" s="390"/>
      <c r="E1035" s="390"/>
      <c r="F1035" s="390"/>
      <c r="G1035" s="390"/>
      <c r="H1035" s="390"/>
      <c r="I1035" s="390"/>
      <c r="J1035" s="390"/>
      <c r="K1035" s="390"/>
      <c r="L1035" s="390"/>
      <c r="M1035" s="390"/>
      <c r="N1035" s="390"/>
      <c r="O1035" s="390"/>
      <c r="P1035" s="390"/>
      <c r="Q1035" s="390"/>
      <c r="R1035" s="390"/>
      <c r="S1035" s="390"/>
      <c r="T1035" s="390"/>
      <c r="U1035" s="390"/>
      <c r="V1035" s="390"/>
      <c r="W1035" s="390"/>
      <c r="X1035" s="390"/>
      <c r="Y1035" s="390"/>
    </row>
    <row r="1036" spans="1:25" ht="15" customHeight="1">
      <c r="A1036" s="390"/>
      <c r="B1036" s="390"/>
      <c r="C1036" s="390"/>
      <c r="D1036" s="390"/>
      <c r="E1036" s="390"/>
      <c r="F1036" s="390"/>
      <c r="G1036" s="390"/>
      <c r="H1036" s="390"/>
      <c r="I1036" s="390"/>
      <c r="J1036" s="390"/>
      <c r="K1036" s="390"/>
      <c r="L1036" s="390"/>
      <c r="M1036" s="390"/>
      <c r="N1036" s="390"/>
      <c r="O1036" s="390"/>
      <c r="P1036" s="390"/>
      <c r="Q1036" s="390"/>
      <c r="R1036" s="390"/>
      <c r="S1036" s="390"/>
      <c r="T1036" s="390"/>
      <c r="U1036" s="390"/>
      <c r="V1036" s="390"/>
      <c r="W1036" s="390"/>
      <c r="X1036" s="390"/>
      <c r="Y1036" s="390"/>
    </row>
    <row r="1037" spans="1:25" ht="15" customHeight="1">
      <c r="A1037" s="390"/>
      <c r="B1037" s="390"/>
      <c r="C1037" s="390"/>
      <c r="D1037" s="390"/>
      <c r="E1037" s="390"/>
      <c r="F1037" s="390"/>
      <c r="G1037" s="390"/>
      <c r="H1037" s="390"/>
      <c r="I1037" s="390"/>
      <c r="J1037" s="390"/>
      <c r="K1037" s="390"/>
      <c r="L1037" s="390"/>
      <c r="M1037" s="390"/>
      <c r="N1037" s="390"/>
      <c r="O1037" s="390"/>
      <c r="P1037" s="390"/>
      <c r="Q1037" s="390"/>
      <c r="R1037" s="390"/>
      <c r="S1037" s="390"/>
      <c r="T1037" s="390"/>
      <c r="U1037" s="390"/>
      <c r="V1037" s="390"/>
      <c r="W1037" s="390"/>
      <c r="X1037" s="390"/>
      <c r="Y1037" s="390"/>
    </row>
    <row r="1038" spans="1:25" ht="15" customHeight="1">
      <c r="A1038" s="390"/>
      <c r="B1038" s="390"/>
      <c r="C1038" s="390"/>
      <c r="D1038" s="390"/>
      <c r="E1038" s="390"/>
      <c r="F1038" s="390"/>
      <c r="G1038" s="390"/>
      <c r="H1038" s="390"/>
      <c r="I1038" s="390"/>
      <c r="J1038" s="390"/>
      <c r="K1038" s="390"/>
      <c r="L1038" s="390"/>
      <c r="M1038" s="390"/>
      <c r="N1038" s="390"/>
      <c r="O1038" s="390"/>
      <c r="P1038" s="390"/>
      <c r="Q1038" s="390"/>
      <c r="R1038" s="390"/>
      <c r="S1038" s="390"/>
      <c r="T1038" s="390"/>
      <c r="U1038" s="390"/>
      <c r="V1038" s="390"/>
      <c r="W1038" s="390"/>
      <c r="X1038" s="390"/>
      <c r="Y1038" s="390"/>
    </row>
    <row r="1039" spans="1:25" ht="15" customHeight="1">
      <c r="A1039" s="390"/>
      <c r="B1039" s="390"/>
      <c r="C1039" s="390"/>
      <c r="D1039" s="390"/>
      <c r="E1039" s="390"/>
      <c r="F1039" s="390"/>
      <c r="G1039" s="390"/>
      <c r="H1039" s="390"/>
      <c r="I1039" s="390"/>
      <c r="J1039" s="390"/>
      <c r="K1039" s="390"/>
      <c r="L1039" s="390"/>
      <c r="M1039" s="390"/>
      <c r="N1039" s="390"/>
      <c r="O1039" s="390"/>
      <c r="P1039" s="390"/>
      <c r="Q1039" s="390"/>
      <c r="R1039" s="390"/>
      <c r="S1039" s="390"/>
      <c r="T1039" s="390"/>
      <c r="U1039" s="390"/>
      <c r="V1039" s="390"/>
      <c r="W1039" s="390"/>
      <c r="X1039" s="390"/>
      <c r="Y1039" s="390"/>
    </row>
    <row r="1040" spans="1:25" ht="15" customHeight="1">
      <c r="A1040" s="390"/>
      <c r="B1040" s="390"/>
      <c r="C1040" s="390"/>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row>
    <row r="1041" spans="1:25" ht="15" customHeight="1">
      <c r="A1041" s="390"/>
      <c r="B1041" s="390"/>
      <c r="C1041" s="390"/>
      <c r="D1041" s="390"/>
      <c r="E1041" s="390"/>
      <c r="F1041" s="390"/>
      <c r="G1041" s="390"/>
      <c r="H1041" s="390"/>
      <c r="I1041" s="390"/>
      <c r="J1041" s="390"/>
      <c r="K1041" s="390"/>
      <c r="L1041" s="390"/>
      <c r="M1041" s="390"/>
      <c r="N1041" s="390"/>
      <c r="O1041" s="390"/>
      <c r="P1041" s="390"/>
      <c r="Q1041" s="390"/>
      <c r="R1041" s="390"/>
      <c r="S1041" s="390"/>
      <c r="T1041" s="390"/>
      <c r="U1041" s="390"/>
      <c r="V1041" s="390"/>
      <c r="W1041" s="390"/>
      <c r="X1041" s="390"/>
      <c r="Y1041" s="390"/>
    </row>
    <row r="1042" spans="1:25" ht="15" customHeight="1">
      <c r="A1042" s="390"/>
      <c r="B1042" s="390"/>
      <c r="C1042" s="390"/>
      <c r="D1042" s="390"/>
      <c r="E1042" s="390"/>
      <c r="F1042" s="390"/>
      <c r="G1042" s="390"/>
      <c r="H1042" s="390"/>
      <c r="I1042" s="390"/>
      <c r="J1042" s="390"/>
      <c r="K1042" s="390"/>
      <c r="L1042" s="390"/>
      <c r="M1042" s="390"/>
      <c r="N1042" s="390"/>
      <c r="O1042" s="390"/>
      <c r="P1042" s="390"/>
      <c r="Q1042" s="390"/>
      <c r="R1042" s="390"/>
      <c r="S1042" s="390"/>
      <c r="T1042" s="390"/>
      <c r="U1042" s="390"/>
      <c r="V1042" s="390"/>
      <c r="W1042" s="390"/>
      <c r="X1042" s="390"/>
      <c r="Y1042" s="390"/>
    </row>
    <row r="1043" spans="1:25" ht="15" customHeight="1">
      <c r="A1043" s="390"/>
      <c r="B1043" s="390"/>
      <c r="C1043" s="390"/>
      <c r="D1043" s="390"/>
      <c r="E1043" s="390"/>
      <c r="F1043" s="390"/>
      <c r="G1043" s="390"/>
      <c r="H1043" s="390"/>
      <c r="I1043" s="390"/>
      <c r="J1043" s="390"/>
      <c r="K1043" s="390"/>
      <c r="L1043" s="390"/>
      <c r="M1043" s="390"/>
      <c r="N1043" s="390"/>
      <c r="O1043" s="390"/>
      <c r="P1043" s="390"/>
      <c r="Q1043" s="390"/>
      <c r="R1043" s="390"/>
      <c r="S1043" s="390"/>
      <c r="T1043" s="390"/>
      <c r="U1043" s="390"/>
      <c r="V1043" s="390"/>
      <c r="W1043" s="390"/>
      <c r="X1043" s="390"/>
      <c r="Y1043" s="390"/>
    </row>
    <row r="1044" spans="1:25" ht="15" customHeight="1">
      <c r="A1044" s="390"/>
      <c r="B1044" s="390"/>
      <c r="C1044" s="390"/>
      <c r="D1044" s="390"/>
      <c r="E1044" s="390"/>
      <c r="F1044" s="390"/>
      <c r="G1044" s="390"/>
      <c r="H1044" s="390"/>
      <c r="I1044" s="390"/>
      <c r="J1044" s="390"/>
      <c r="K1044" s="390"/>
      <c r="L1044" s="390"/>
      <c r="M1044" s="390"/>
      <c r="N1044" s="390"/>
      <c r="O1044" s="390"/>
      <c r="P1044" s="390"/>
      <c r="Q1044" s="390"/>
      <c r="R1044" s="390"/>
      <c r="S1044" s="390"/>
      <c r="T1044" s="390"/>
      <c r="U1044" s="390"/>
      <c r="V1044" s="390"/>
      <c r="W1044" s="390"/>
      <c r="X1044" s="390"/>
      <c r="Y1044" s="390"/>
    </row>
    <row r="1045" spans="1:25" ht="15" customHeight="1">
      <c r="A1045" s="390"/>
      <c r="B1045" s="390"/>
      <c r="C1045" s="390"/>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row>
    <row r="1046" spans="1:25" ht="15" customHeight="1">
      <c r="A1046" s="390"/>
      <c r="B1046" s="390"/>
      <c r="C1046" s="390"/>
      <c r="D1046" s="390"/>
      <c r="E1046" s="390"/>
      <c r="F1046" s="390"/>
      <c r="G1046" s="390"/>
      <c r="H1046" s="390"/>
      <c r="I1046" s="390"/>
      <c r="J1046" s="390"/>
      <c r="K1046" s="390"/>
      <c r="L1046" s="390"/>
      <c r="M1046" s="390"/>
      <c r="N1046" s="390"/>
      <c r="O1046" s="390"/>
      <c r="P1046" s="390"/>
      <c r="Q1046" s="390"/>
      <c r="R1046" s="390"/>
      <c r="S1046" s="390"/>
      <c r="T1046" s="390"/>
      <c r="U1046" s="390"/>
      <c r="V1046" s="390"/>
      <c r="W1046" s="390"/>
      <c r="X1046" s="390"/>
      <c r="Y1046" s="390"/>
    </row>
    <row r="1047" spans="1:25" ht="15" customHeight="1">
      <c r="A1047" s="390"/>
      <c r="B1047" s="390"/>
      <c r="C1047" s="390"/>
      <c r="D1047" s="390"/>
      <c r="E1047" s="390"/>
      <c r="F1047" s="390"/>
      <c r="G1047" s="390"/>
      <c r="H1047" s="390"/>
      <c r="I1047" s="390"/>
      <c r="J1047" s="390"/>
      <c r="K1047" s="390"/>
      <c r="L1047" s="390"/>
      <c r="M1047" s="390"/>
      <c r="N1047" s="390"/>
      <c r="O1047" s="390"/>
      <c r="P1047" s="390"/>
      <c r="Q1047" s="390"/>
      <c r="R1047" s="390"/>
      <c r="S1047" s="390"/>
      <c r="T1047" s="390"/>
      <c r="U1047" s="390"/>
      <c r="V1047" s="390"/>
      <c r="W1047" s="390"/>
      <c r="X1047" s="390"/>
      <c r="Y1047" s="390"/>
    </row>
    <row r="1048" spans="1:25" ht="15" customHeight="1">
      <c r="A1048" s="390"/>
      <c r="B1048" s="390"/>
      <c r="C1048" s="390"/>
      <c r="D1048" s="390"/>
      <c r="E1048" s="390"/>
      <c r="F1048" s="390"/>
      <c r="G1048" s="390"/>
      <c r="H1048" s="390"/>
      <c r="I1048" s="390"/>
      <c r="J1048" s="390"/>
      <c r="K1048" s="390"/>
      <c r="L1048" s="390"/>
      <c r="M1048" s="390"/>
      <c r="N1048" s="390"/>
      <c r="O1048" s="390"/>
      <c r="P1048" s="390"/>
      <c r="Q1048" s="390"/>
      <c r="R1048" s="390"/>
      <c r="S1048" s="390"/>
      <c r="T1048" s="390"/>
      <c r="U1048" s="390"/>
      <c r="V1048" s="390"/>
      <c r="W1048" s="390"/>
      <c r="X1048" s="390"/>
      <c r="Y1048" s="390"/>
    </row>
    <row r="1049" spans="1:25" ht="15" customHeight="1">
      <c r="A1049" s="390"/>
      <c r="B1049" s="390"/>
      <c r="C1049" s="390"/>
      <c r="D1049" s="390"/>
      <c r="E1049" s="390"/>
      <c r="F1049" s="390"/>
      <c r="G1049" s="390"/>
      <c r="H1049" s="390"/>
      <c r="I1049" s="390"/>
      <c r="J1049" s="390"/>
      <c r="K1049" s="390"/>
      <c r="L1049" s="390"/>
      <c r="M1049" s="390"/>
      <c r="N1049" s="390"/>
      <c r="O1049" s="390"/>
      <c r="P1049" s="390"/>
      <c r="Q1049" s="390"/>
      <c r="R1049" s="390"/>
      <c r="S1049" s="390"/>
      <c r="T1049" s="390"/>
      <c r="U1049" s="390"/>
      <c r="V1049" s="390"/>
      <c r="W1049" s="390"/>
      <c r="X1049" s="390"/>
      <c r="Y1049" s="390"/>
    </row>
    <row r="1050" spans="1:25" ht="15" customHeight="1">
      <c r="A1050" s="390"/>
      <c r="B1050" s="390"/>
      <c r="C1050" s="390"/>
      <c r="D1050" s="390"/>
      <c r="E1050" s="390"/>
      <c r="F1050" s="390"/>
      <c r="G1050" s="390"/>
      <c r="H1050" s="390"/>
      <c r="I1050" s="390"/>
      <c r="J1050" s="390"/>
      <c r="K1050" s="390"/>
      <c r="L1050" s="390"/>
      <c r="M1050" s="390"/>
      <c r="N1050" s="390"/>
      <c r="O1050" s="390"/>
      <c r="P1050" s="390"/>
      <c r="Q1050" s="390"/>
      <c r="R1050" s="390"/>
      <c r="S1050" s="390"/>
      <c r="T1050" s="390"/>
      <c r="U1050" s="390"/>
      <c r="V1050" s="390"/>
      <c r="W1050" s="390"/>
      <c r="X1050" s="390"/>
      <c r="Y1050" s="390"/>
    </row>
    <row r="1051" spans="1:25" ht="15" customHeight="1">
      <c r="A1051" s="390"/>
      <c r="B1051" s="390"/>
      <c r="C1051" s="390"/>
      <c r="D1051" s="390"/>
      <c r="E1051" s="390"/>
      <c r="F1051" s="390"/>
      <c r="G1051" s="390"/>
      <c r="H1051" s="390"/>
      <c r="I1051" s="390"/>
      <c r="J1051" s="390"/>
      <c r="K1051" s="390"/>
      <c r="L1051" s="390"/>
      <c r="M1051" s="390"/>
      <c r="N1051" s="390"/>
      <c r="O1051" s="390"/>
      <c r="P1051" s="390"/>
      <c r="Q1051" s="390"/>
      <c r="R1051" s="390"/>
      <c r="S1051" s="390"/>
      <c r="T1051" s="390"/>
      <c r="U1051" s="390"/>
      <c r="V1051" s="390"/>
      <c r="W1051" s="390"/>
      <c r="X1051" s="390"/>
      <c r="Y1051" s="390"/>
    </row>
    <row r="1052" spans="1:25" ht="15" customHeight="1">
      <c r="A1052" s="390"/>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row>
    <row r="1053" spans="1:25" ht="15" customHeight="1">
      <c r="A1053" s="390"/>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row>
    <row r="1054" spans="1:25" ht="15" customHeight="1">
      <c r="A1054" s="390"/>
      <c r="B1054" s="390"/>
      <c r="C1054" s="390"/>
      <c r="D1054" s="390"/>
      <c r="E1054" s="390"/>
      <c r="F1054" s="390"/>
      <c r="G1054" s="390"/>
      <c r="H1054" s="390"/>
      <c r="I1054" s="390"/>
      <c r="J1054" s="390"/>
      <c r="K1054" s="390"/>
      <c r="L1054" s="390"/>
      <c r="M1054" s="390"/>
      <c r="N1054" s="390"/>
      <c r="O1054" s="390"/>
      <c r="P1054" s="390"/>
      <c r="Q1054" s="390"/>
      <c r="R1054" s="390"/>
      <c r="S1054" s="390"/>
      <c r="T1054" s="390"/>
      <c r="U1054" s="390"/>
      <c r="V1054" s="390"/>
      <c r="W1054" s="390"/>
      <c r="X1054" s="390"/>
      <c r="Y1054" s="390"/>
    </row>
    <row r="1055" spans="1:25" ht="15" customHeight="1">
      <c r="A1055" s="390"/>
      <c r="B1055" s="390"/>
      <c r="C1055" s="390"/>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row>
    <row r="1056" spans="1:25" ht="15" customHeight="1">
      <c r="A1056" s="390"/>
      <c r="B1056" s="390"/>
      <c r="C1056" s="390"/>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row>
    <row r="1057" spans="1:25" ht="15" customHeight="1">
      <c r="A1057" s="390"/>
      <c r="B1057" s="390"/>
      <c r="C1057" s="390"/>
      <c r="D1057" s="390"/>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row>
    <row r="1058" spans="1:25" ht="15" customHeight="1">
      <c r="A1058" s="390"/>
      <c r="B1058" s="390"/>
      <c r="C1058" s="390"/>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row>
    <row r="1059" spans="1:25" ht="15" customHeight="1">
      <c r="A1059" s="390"/>
      <c r="B1059" s="390"/>
      <c r="C1059" s="390"/>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row>
    <row r="1060" spans="1:25" ht="15" customHeight="1">
      <c r="A1060" s="390"/>
      <c r="B1060" s="390"/>
      <c r="C1060" s="390"/>
      <c r="D1060" s="390"/>
      <c r="E1060" s="390"/>
      <c r="F1060" s="390"/>
      <c r="G1060" s="390"/>
      <c r="H1060" s="390"/>
      <c r="I1060" s="390"/>
      <c r="J1060" s="390"/>
      <c r="K1060" s="390"/>
      <c r="L1060" s="390"/>
      <c r="M1060" s="390"/>
      <c r="N1060" s="390"/>
      <c r="O1060" s="390"/>
      <c r="P1060" s="390"/>
      <c r="Q1060" s="390"/>
      <c r="R1060" s="390"/>
      <c r="S1060" s="390"/>
      <c r="T1060" s="390"/>
      <c r="U1060" s="390"/>
      <c r="V1060" s="390"/>
      <c r="W1060" s="390"/>
      <c r="X1060" s="390"/>
      <c r="Y1060" s="390"/>
    </row>
    <row r="1061" spans="1:25" ht="15" customHeight="1">
      <c r="A1061" s="390"/>
      <c r="B1061" s="390"/>
      <c r="C1061" s="390"/>
      <c r="D1061" s="390"/>
      <c r="E1061" s="390"/>
      <c r="F1061" s="390"/>
      <c r="G1061" s="390"/>
      <c r="H1061" s="390"/>
      <c r="I1061" s="390"/>
      <c r="J1061" s="390"/>
      <c r="K1061" s="390"/>
      <c r="L1061" s="390"/>
      <c r="M1061" s="390"/>
      <c r="N1061" s="390"/>
      <c r="O1061" s="390"/>
      <c r="P1061" s="390"/>
      <c r="Q1061" s="390"/>
      <c r="R1061" s="390"/>
      <c r="S1061" s="390"/>
      <c r="T1061" s="390"/>
      <c r="U1061" s="390"/>
      <c r="V1061" s="390"/>
      <c r="W1061" s="390"/>
      <c r="X1061" s="390"/>
      <c r="Y1061" s="390"/>
    </row>
    <row r="1062" spans="1:25" ht="15" customHeight="1">
      <c r="A1062" s="390"/>
      <c r="B1062" s="390"/>
      <c r="C1062" s="390"/>
      <c r="D1062" s="390"/>
      <c r="E1062" s="390"/>
      <c r="F1062" s="390"/>
      <c r="G1062" s="390"/>
      <c r="H1062" s="390"/>
      <c r="I1062" s="390"/>
      <c r="J1062" s="390"/>
      <c r="K1062" s="390"/>
      <c r="L1062" s="390"/>
      <c r="M1062" s="390"/>
      <c r="N1062" s="390"/>
      <c r="O1062" s="390"/>
      <c r="P1062" s="390"/>
      <c r="Q1062" s="390"/>
      <c r="R1062" s="390"/>
      <c r="S1062" s="390"/>
      <c r="T1062" s="390"/>
      <c r="U1062" s="390"/>
      <c r="V1062" s="390"/>
      <c r="W1062" s="390"/>
      <c r="X1062" s="390"/>
      <c r="Y1062" s="390"/>
    </row>
    <row r="1063" spans="1:25" ht="15" customHeight="1">
      <c r="A1063" s="390"/>
      <c r="B1063" s="390"/>
      <c r="C1063" s="390"/>
      <c r="D1063" s="390"/>
      <c r="E1063" s="390"/>
      <c r="F1063" s="390"/>
      <c r="G1063" s="390"/>
      <c r="H1063" s="390"/>
      <c r="I1063" s="390"/>
      <c r="J1063" s="390"/>
      <c r="K1063" s="390"/>
      <c r="L1063" s="390"/>
      <c r="M1063" s="390"/>
      <c r="N1063" s="390"/>
      <c r="O1063" s="390"/>
      <c r="P1063" s="390"/>
      <c r="Q1063" s="390"/>
      <c r="R1063" s="390"/>
      <c r="S1063" s="390"/>
      <c r="T1063" s="390"/>
      <c r="U1063" s="390"/>
      <c r="V1063" s="390"/>
      <c r="W1063" s="390"/>
      <c r="X1063" s="390"/>
      <c r="Y1063" s="390"/>
    </row>
    <row r="1064" spans="1:25" ht="15" customHeight="1">
      <c r="A1064" s="390"/>
      <c r="B1064" s="390"/>
      <c r="C1064" s="390"/>
      <c r="D1064" s="390"/>
      <c r="E1064" s="390"/>
      <c r="F1064" s="390"/>
      <c r="G1064" s="390"/>
      <c r="H1064" s="390"/>
      <c r="I1064" s="390"/>
      <c r="J1064" s="390"/>
      <c r="K1064" s="390"/>
      <c r="L1064" s="390"/>
      <c r="M1064" s="390"/>
      <c r="N1064" s="390"/>
      <c r="O1064" s="390"/>
      <c r="P1064" s="390"/>
      <c r="Q1064" s="390"/>
      <c r="R1064" s="390"/>
      <c r="S1064" s="390"/>
      <c r="T1064" s="390"/>
      <c r="U1064" s="390"/>
      <c r="V1064" s="390"/>
      <c r="W1064" s="390"/>
      <c r="X1064" s="390"/>
      <c r="Y1064" s="390"/>
    </row>
    <row r="1065" spans="1:25" ht="15" customHeight="1">
      <c r="A1065" s="390"/>
      <c r="B1065" s="390"/>
      <c r="C1065" s="390"/>
      <c r="D1065" s="390"/>
      <c r="E1065" s="390"/>
      <c r="F1065" s="390"/>
      <c r="G1065" s="390"/>
      <c r="H1065" s="390"/>
      <c r="I1065" s="390"/>
      <c r="J1065" s="390"/>
      <c r="K1065" s="390"/>
      <c r="L1065" s="390"/>
      <c r="M1065" s="390"/>
      <c r="N1065" s="390"/>
      <c r="O1065" s="390"/>
      <c r="P1065" s="390"/>
      <c r="Q1065" s="390"/>
      <c r="R1065" s="390"/>
      <c r="S1065" s="390"/>
      <c r="T1065" s="390"/>
      <c r="U1065" s="390"/>
      <c r="V1065" s="390"/>
      <c r="W1065" s="390"/>
      <c r="X1065" s="390"/>
      <c r="Y1065" s="390"/>
    </row>
    <row r="1066" spans="1:25" ht="15" customHeight="1">
      <c r="A1066" s="390"/>
      <c r="B1066" s="390"/>
      <c r="C1066" s="390"/>
      <c r="D1066" s="390"/>
      <c r="E1066" s="390"/>
      <c r="F1066" s="390"/>
      <c r="G1066" s="390"/>
      <c r="H1066" s="390"/>
      <c r="I1066" s="390"/>
      <c r="J1066" s="390"/>
      <c r="K1066" s="390"/>
      <c r="L1066" s="390"/>
      <c r="M1066" s="390"/>
      <c r="N1066" s="390"/>
      <c r="O1066" s="390"/>
      <c r="P1066" s="390"/>
      <c r="Q1066" s="390"/>
      <c r="R1066" s="390"/>
      <c r="S1066" s="390"/>
      <c r="T1066" s="390"/>
      <c r="U1066" s="390"/>
      <c r="V1066" s="390"/>
      <c r="W1066" s="390"/>
      <c r="X1066" s="390"/>
      <c r="Y1066" s="390"/>
    </row>
    <row r="1067" spans="1:25" ht="15" customHeight="1">
      <c r="A1067" s="390"/>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row>
    <row r="1068" spans="1:25" ht="15" customHeight="1">
      <c r="A1068" s="390"/>
      <c r="B1068" s="390"/>
      <c r="C1068" s="390"/>
      <c r="D1068" s="390"/>
      <c r="E1068" s="390"/>
      <c r="F1068" s="390"/>
      <c r="G1068" s="390"/>
      <c r="H1068" s="390"/>
      <c r="I1068" s="390"/>
      <c r="J1068" s="390"/>
      <c r="K1068" s="390"/>
      <c r="L1068" s="390"/>
      <c r="M1068" s="390"/>
      <c r="N1068" s="390"/>
      <c r="O1068" s="390"/>
      <c r="P1068" s="390"/>
      <c r="Q1068" s="390"/>
      <c r="R1068" s="390"/>
      <c r="S1068" s="390"/>
      <c r="T1068" s="390"/>
      <c r="U1068" s="390"/>
      <c r="V1068" s="390"/>
      <c r="W1068" s="390"/>
      <c r="X1068" s="390"/>
      <c r="Y1068" s="390"/>
    </row>
    <row r="1069" spans="1:25" ht="15" customHeight="1">
      <c r="A1069" s="390"/>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row>
    <row r="1070" spans="1:25" ht="15" customHeight="1">
      <c r="A1070" s="390"/>
      <c r="B1070" s="390"/>
      <c r="C1070" s="390"/>
      <c r="D1070" s="390"/>
      <c r="E1070" s="390"/>
      <c r="F1070" s="390"/>
      <c r="G1070" s="390"/>
      <c r="H1070" s="390"/>
      <c r="I1070" s="390"/>
      <c r="J1070" s="390"/>
      <c r="K1070" s="390"/>
      <c r="L1070" s="390"/>
      <c r="M1070" s="390"/>
      <c r="N1070" s="390"/>
      <c r="O1070" s="390"/>
      <c r="P1070" s="390"/>
      <c r="Q1070" s="390"/>
      <c r="R1070" s="390"/>
      <c r="S1070" s="390"/>
      <c r="T1070" s="390"/>
      <c r="U1070" s="390"/>
      <c r="V1070" s="390"/>
      <c r="W1070" s="390"/>
      <c r="X1070" s="390"/>
      <c r="Y1070" s="390"/>
    </row>
    <row r="1071" spans="1:25" ht="15" customHeight="1">
      <c r="A1071" s="390"/>
      <c r="B1071" s="390"/>
      <c r="C1071" s="390"/>
      <c r="D1071" s="390"/>
      <c r="E1071" s="390"/>
      <c r="F1071" s="390"/>
      <c r="G1071" s="390"/>
      <c r="H1071" s="390"/>
      <c r="I1071" s="390"/>
      <c r="J1071" s="390"/>
      <c r="K1071" s="390"/>
      <c r="L1071" s="390"/>
      <c r="M1071" s="390"/>
      <c r="N1071" s="390"/>
      <c r="O1071" s="390"/>
      <c r="P1071" s="390"/>
      <c r="Q1071" s="390"/>
      <c r="R1071" s="390"/>
      <c r="S1071" s="390"/>
      <c r="T1071" s="390"/>
      <c r="U1071" s="390"/>
      <c r="V1071" s="390"/>
      <c r="W1071" s="390"/>
      <c r="X1071" s="390"/>
      <c r="Y1071" s="390"/>
    </row>
    <row r="1072" spans="1:25" ht="15" customHeight="1">
      <c r="A1072" s="390"/>
      <c r="B1072" s="390"/>
      <c r="C1072" s="390"/>
      <c r="D1072" s="390"/>
      <c r="E1072" s="390"/>
      <c r="F1072" s="390"/>
      <c r="G1072" s="390"/>
      <c r="H1072" s="390"/>
      <c r="I1072" s="390"/>
      <c r="J1072" s="390"/>
      <c r="K1072" s="390"/>
      <c r="L1072" s="390"/>
      <c r="M1072" s="390"/>
      <c r="N1072" s="390"/>
      <c r="O1072" s="390"/>
      <c r="P1072" s="390"/>
      <c r="Q1072" s="390"/>
      <c r="R1072" s="390"/>
      <c r="S1072" s="390"/>
      <c r="T1072" s="390"/>
      <c r="U1072" s="390"/>
      <c r="V1072" s="390"/>
      <c r="W1072" s="390"/>
      <c r="X1072" s="390"/>
      <c r="Y1072" s="390"/>
    </row>
    <row r="1073" spans="1:25" ht="15" customHeight="1">
      <c r="A1073" s="390"/>
      <c r="B1073" s="390"/>
      <c r="C1073" s="390"/>
      <c r="D1073" s="390"/>
      <c r="E1073" s="390"/>
      <c r="F1073" s="390"/>
      <c r="G1073" s="390"/>
      <c r="H1073" s="390"/>
      <c r="I1073" s="390"/>
      <c r="J1073" s="390"/>
      <c r="K1073" s="390"/>
      <c r="L1073" s="390"/>
      <c r="M1073" s="390"/>
      <c r="N1073" s="390"/>
      <c r="O1073" s="390"/>
      <c r="P1073" s="390"/>
      <c r="Q1073" s="390"/>
      <c r="R1073" s="390"/>
      <c r="S1073" s="390"/>
      <c r="T1073" s="390"/>
      <c r="U1073" s="390"/>
      <c r="V1073" s="390"/>
      <c r="W1073" s="390"/>
      <c r="X1073" s="390"/>
      <c r="Y1073" s="390"/>
    </row>
    <row r="1074" spans="1:25" ht="15" customHeight="1">
      <c r="A1074" s="390"/>
      <c r="B1074" s="390"/>
      <c r="C1074" s="390"/>
      <c r="D1074" s="390"/>
      <c r="E1074" s="390"/>
      <c r="F1074" s="390"/>
      <c r="G1074" s="390"/>
      <c r="H1074" s="390"/>
      <c r="I1074" s="390"/>
      <c r="J1074" s="390"/>
      <c r="K1074" s="390"/>
      <c r="L1074" s="390"/>
      <c r="M1074" s="390"/>
      <c r="N1074" s="390"/>
      <c r="O1074" s="390"/>
      <c r="P1074" s="390"/>
      <c r="Q1074" s="390"/>
      <c r="R1074" s="390"/>
      <c r="S1074" s="390"/>
      <c r="T1074" s="390"/>
      <c r="U1074" s="390"/>
      <c r="V1074" s="390"/>
      <c r="W1074" s="390"/>
      <c r="X1074" s="390"/>
      <c r="Y1074" s="390"/>
    </row>
    <row r="1075" spans="1:25" ht="15" customHeight="1">
      <c r="A1075" s="390"/>
      <c r="B1075" s="390"/>
      <c r="C1075" s="390"/>
      <c r="D1075" s="390"/>
      <c r="E1075" s="390"/>
      <c r="F1075" s="390"/>
      <c r="G1075" s="390"/>
      <c r="H1075" s="390"/>
      <c r="I1075" s="390"/>
      <c r="J1075" s="390"/>
      <c r="K1075" s="390"/>
      <c r="L1075" s="390"/>
      <c r="M1075" s="390"/>
      <c r="N1075" s="390"/>
      <c r="O1075" s="390"/>
      <c r="P1075" s="390"/>
      <c r="Q1075" s="390"/>
      <c r="R1075" s="390"/>
      <c r="S1075" s="390"/>
      <c r="T1075" s="390"/>
      <c r="U1075" s="390"/>
      <c r="V1075" s="390"/>
      <c r="W1075" s="390"/>
      <c r="X1075" s="390"/>
      <c r="Y1075" s="390"/>
    </row>
    <row r="1076" spans="1:25" ht="15" customHeight="1">
      <c r="A1076" s="390"/>
      <c r="B1076" s="390"/>
      <c r="C1076" s="390"/>
      <c r="D1076" s="390"/>
      <c r="E1076" s="390"/>
      <c r="F1076" s="390"/>
      <c r="G1076" s="390"/>
      <c r="H1076" s="390"/>
      <c r="I1076" s="390"/>
      <c r="J1076" s="390"/>
      <c r="K1076" s="390"/>
      <c r="L1076" s="390"/>
      <c r="M1076" s="390"/>
      <c r="N1076" s="390"/>
      <c r="O1076" s="390"/>
      <c r="P1076" s="390"/>
      <c r="Q1076" s="390"/>
      <c r="R1076" s="390"/>
      <c r="S1076" s="390"/>
      <c r="T1076" s="390"/>
      <c r="U1076" s="390"/>
      <c r="V1076" s="390"/>
      <c r="W1076" s="390"/>
      <c r="X1076" s="390"/>
      <c r="Y1076" s="390"/>
    </row>
    <row r="1077" spans="1:25" ht="15" customHeight="1">
      <c r="A1077" s="390"/>
      <c r="B1077" s="390"/>
      <c r="C1077" s="390"/>
      <c r="D1077" s="390"/>
      <c r="E1077" s="390"/>
      <c r="F1077" s="390"/>
      <c r="G1077" s="390"/>
      <c r="H1077" s="390"/>
      <c r="I1077" s="390"/>
      <c r="J1077" s="390"/>
      <c r="K1077" s="390"/>
      <c r="L1077" s="390"/>
      <c r="M1077" s="390"/>
      <c r="N1077" s="390"/>
      <c r="O1077" s="390"/>
      <c r="P1077" s="390"/>
      <c r="Q1077" s="390"/>
      <c r="R1077" s="390"/>
      <c r="S1077" s="390"/>
      <c r="T1077" s="390"/>
      <c r="U1077" s="390"/>
      <c r="V1077" s="390"/>
      <c r="W1077" s="390"/>
      <c r="X1077" s="390"/>
      <c r="Y1077" s="390"/>
    </row>
    <row r="1078" spans="1:25" ht="15" customHeight="1">
      <c r="A1078" s="390"/>
      <c r="B1078" s="390"/>
      <c r="C1078" s="390"/>
      <c r="D1078" s="390"/>
      <c r="E1078" s="390"/>
      <c r="F1078" s="390"/>
      <c r="G1078" s="390"/>
      <c r="H1078" s="390"/>
      <c r="I1078" s="390"/>
      <c r="J1078" s="390"/>
      <c r="K1078" s="390"/>
      <c r="L1078" s="390"/>
      <c r="M1078" s="390"/>
      <c r="N1078" s="390"/>
      <c r="O1078" s="390"/>
      <c r="P1078" s="390"/>
      <c r="Q1078" s="390"/>
      <c r="R1078" s="390"/>
      <c r="S1078" s="390"/>
      <c r="T1078" s="390"/>
      <c r="U1078" s="390"/>
      <c r="V1078" s="390"/>
      <c r="W1078" s="390"/>
      <c r="X1078" s="390"/>
      <c r="Y1078" s="390"/>
    </row>
    <row r="1079" spans="1:25" ht="15" customHeight="1">
      <c r="A1079" s="390"/>
      <c r="B1079" s="390"/>
      <c r="C1079" s="390"/>
      <c r="D1079" s="390"/>
      <c r="E1079" s="390"/>
      <c r="F1079" s="390"/>
      <c r="G1079" s="390"/>
      <c r="H1079" s="390"/>
      <c r="I1079" s="390"/>
      <c r="J1079" s="390"/>
      <c r="K1079" s="390"/>
      <c r="L1079" s="390"/>
      <c r="M1079" s="390"/>
      <c r="N1079" s="390"/>
      <c r="O1079" s="390"/>
      <c r="P1079" s="390"/>
      <c r="Q1079" s="390"/>
      <c r="R1079" s="390"/>
      <c r="S1079" s="390"/>
      <c r="T1079" s="390"/>
      <c r="U1079" s="390"/>
      <c r="V1079" s="390"/>
      <c r="W1079" s="390"/>
      <c r="X1079" s="390"/>
      <c r="Y1079" s="390"/>
    </row>
    <row r="1080" spans="1:25" ht="15" customHeight="1">
      <c r="A1080" s="390"/>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row>
    <row r="1081" spans="1:25" ht="15" customHeight="1">
      <c r="A1081" s="390"/>
      <c r="B1081" s="390"/>
      <c r="C1081" s="390"/>
      <c r="D1081" s="390"/>
      <c r="E1081" s="390"/>
      <c r="F1081" s="390"/>
      <c r="G1081" s="390"/>
      <c r="H1081" s="390"/>
      <c r="I1081" s="390"/>
      <c r="J1081" s="390"/>
      <c r="K1081" s="390"/>
      <c r="L1081" s="390"/>
      <c r="M1081" s="390"/>
      <c r="N1081" s="390"/>
      <c r="O1081" s="390"/>
      <c r="P1081" s="390"/>
      <c r="Q1081" s="390"/>
      <c r="R1081" s="390"/>
      <c r="S1081" s="390"/>
      <c r="T1081" s="390"/>
      <c r="U1081" s="390"/>
      <c r="V1081" s="390"/>
      <c r="W1081" s="390"/>
      <c r="X1081" s="390"/>
      <c r="Y1081" s="390"/>
    </row>
    <row r="1082" spans="1:25" ht="15" customHeight="1">
      <c r="A1082" s="390"/>
      <c r="B1082" s="390"/>
      <c r="C1082" s="390"/>
      <c r="D1082" s="390"/>
      <c r="E1082" s="390"/>
      <c r="F1082" s="390"/>
      <c r="G1082" s="390"/>
      <c r="H1082" s="390"/>
      <c r="I1082" s="390"/>
      <c r="J1082" s="390"/>
      <c r="K1082" s="390"/>
      <c r="L1082" s="390"/>
      <c r="M1082" s="390"/>
      <c r="N1082" s="390"/>
      <c r="O1082" s="390"/>
      <c r="P1082" s="390"/>
      <c r="Q1082" s="390"/>
      <c r="R1082" s="390"/>
      <c r="S1082" s="390"/>
      <c r="T1082" s="390"/>
      <c r="U1082" s="390"/>
      <c r="V1082" s="390"/>
      <c r="W1082" s="390"/>
      <c r="X1082" s="390"/>
      <c r="Y1082" s="390"/>
    </row>
    <row r="1083" spans="1:25" ht="15" customHeight="1">
      <c r="A1083" s="390"/>
      <c r="B1083" s="390"/>
      <c r="C1083" s="390"/>
      <c r="D1083" s="390"/>
      <c r="E1083" s="390"/>
      <c r="F1083" s="390"/>
      <c r="G1083" s="390"/>
      <c r="H1083" s="390"/>
      <c r="I1083" s="390"/>
      <c r="J1083" s="390"/>
      <c r="K1083" s="390"/>
      <c r="L1083" s="390"/>
      <c r="M1083" s="390"/>
      <c r="N1083" s="390"/>
      <c r="O1083" s="390"/>
      <c r="P1083" s="390"/>
      <c r="Q1083" s="390"/>
      <c r="R1083" s="390"/>
      <c r="S1083" s="390"/>
      <c r="T1083" s="390"/>
      <c r="U1083" s="390"/>
      <c r="V1083" s="390"/>
      <c r="W1083" s="390"/>
      <c r="X1083" s="390"/>
      <c r="Y1083" s="390"/>
    </row>
    <row r="1084" spans="1:25" ht="15" customHeight="1">
      <c r="A1084" s="390"/>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row>
    <row r="1085" spans="1:25" ht="15" customHeight="1">
      <c r="A1085" s="390"/>
      <c r="B1085" s="390"/>
      <c r="C1085" s="390"/>
      <c r="D1085" s="390"/>
      <c r="E1085" s="390"/>
      <c r="F1085" s="390"/>
      <c r="G1085" s="390"/>
      <c r="H1085" s="390"/>
      <c r="I1085" s="390"/>
      <c r="J1085" s="390"/>
      <c r="K1085" s="390"/>
      <c r="L1085" s="390"/>
      <c r="M1085" s="390"/>
      <c r="N1085" s="390"/>
      <c r="O1085" s="390"/>
      <c r="P1085" s="390"/>
      <c r="Q1085" s="390"/>
      <c r="R1085" s="390"/>
      <c r="S1085" s="390"/>
      <c r="T1085" s="390"/>
      <c r="U1085" s="390"/>
      <c r="V1085" s="390"/>
      <c r="W1085" s="390"/>
      <c r="X1085" s="390"/>
      <c r="Y1085" s="390"/>
    </row>
    <row r="1086" spans="1:25" ht="15" customHeight="1">
      <c r="A1086" s="390"/>
      <c r="B1086" s="390"/>
      <c r="C1086" s="390"/>
      <c r="D1086" s="390"/>
      <c r="E1086" s="390"/>
      <c r="F1086" s="390"/>
      <c r="G1086" s="390"/>
      <c r="H1086" s="390"/>
      <c r="I1086" s="390"/>
      <c r="J1086" s="390"/>
      <c r="K1086" s="390"/>
      <c r="L1086" s="390"/>
      <c r="M1086" s="390"/>
      <c r="N1086" s="390"/>
      <c r="O1086" s="390"/>
      <c r="P1086" s="390"/>
      <c r="Q1086" s="390"/>
      <c r="R1086" s="390"/>
      <c r="S1086" s="390"/>
      <c r="T1086" s="390"/>
      <c r="U1086" s="390"/>
      <c r="V1086" s="390"/>
      <c r="W1086" s="390"/>
      <c r="X1086" s="390"/>
      <c r="Y1086" s="390"/>
    </row>
    <row r="1087" spans="1:25" ht="15" customHeight="1">
      <c r="A1087" s="390"/>
      <c r="B1087" s="390"/>
      <c r="C1087" s="390"/>
      <c r="D1087" s="390"/>
      <c r="E1087" s="390"/>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row>
    <row r="1088" spans="1:25" ht="15" customHeight="1">
      <c r="A1088" s="390"/>
      <c r="B1088" s="390"/>
      <c r="C1088" s="390"/>
      <c r="D1088" s="390"/>
      <c r="E1088" s="390"/>
      <c r="F1088" s="390"/>
      <c r="G1088" s="390"/>
      <c r="H1088" s="390"/>
      <c r="I1088" s="390"/>
      <c r="J1088" s="390"/>
      <c r="K1088" s="390"/>
      <c r="L1088" s="390"/>
      <c r="M1088" s="390"/>
      <c r="N1088" s="390"/>
      <c r="O1088" s="390"/>
      <c r="P1088" s="390"/>
      <c r="Q1088" s="390"/>
      <c r="R1088" s="390"/>
      <c r="S1088" s="390"/>
      <c r="T1088" s="390"/>
      <c r="U1088" s="390"/>
      <c r="V1088" s="390"/>
      <c r="W1088" s="390"/>
      <c r="X1088" s="390"/>
      <c r="Y1088" s="390"/>
    </row>
    <row r="1089" spans="1:25" ht="15" customHeight="1">
      <c r="A1089" s="390"/>
      <c r="B1089" s="390"/>
      <c r="C1089" s="390"/>
      <c r="D1089" s="390"/>
      <c r="E1089" s="390"/>
      <c r="F1089" s="390"/>
      <c r="G1089" s="390"/>
      <c r="H1089" s="390"/>
      <c r="I1089" s="390"/>
      <c r="J1089" s="390"/>
      <c r="K1089" s="390"/>
      <c r="L1089" s="390"/>
      <c r="M1089" s="390"/>
      <c r="N1089" s="390"/>
      <c r="O1089" s="390"/>
      <c r="P1089" s="390"/>
      <c r="Q1089" s="390"/>
      <c r="R1089" s="390"/>
      <c r="S1089" s="390"/>
      <c r="T1089" s="390"/>
      <c r="U1089" s="390"/>
      <c r="V1089" s="390"/>
      <c r="W1089" s="390"/>
      <c r="X1089" s="390"/>
      <c r="Y1089" s="390"/>
    </row>
    <row r="1090" spans="1:25" ht="15" customHeight="1">
      <c r="A1090" s="390"/>
      <c r="B1090" s="390"/>
      <c r="C1090" s="390"/>
      <c r="D1090" s="390"/>
      <c r="E1090" s="390"/>
      <c r="F1090" s="390"/>
      <c r="G1090" s="390"/>
      <c r="H1090" s="390"/>
      <c r="I1090" s="390"/>
      <c r="J1090" s="390"/>
      <c r="K1090" s="390"/>
      <c r="L1090" s="390"/>
      <c r="M1090" s="390"/>
      <c r="N1090" s="390"/>
      <c r="O1090" s="390"/>
      <c r="P1090" s="390"/>
      <c r="Q1090" s="390"/>
      <c r="R1090" s="390"/>
      <c r="S1090" s="390"/>
      <c r="T1090" s="390"/>
      <c r="U1090" s="390"/>
      <c r="V1090" s="390"/>
      <c r="W1090" s="390"/>
      <c r="X1090" s="390"/>
      <c r="Y1090" s="390"/>
    </row>
    <row r="1091" spans="1:25" ht="15" customHeight="1">
      <c r="A1091" s="390"/>
      <c r="B1091" s="390"/>
      <c r="C1091" s="390"/>
      <c r="D1091" s="390"/>
      <c r="E1091" s="390"/>
      <c r="F1091" s="390"/>
      <c r="G1091" s="390"/>
      <c r="H1091" s="390"/>
      <c r="I1091" s="390"/>
      <c r="J1091" s="390"/>
      <c r="K1091" s="390"/>
      <c r="L1091" s="390"/>
      <c r="M1091" s="390"/>
      <c r="N1091" s="390"/>
      <c r="O1091" s="390"/>
      <c r="P1091" s="390"/>
      <c r="Q1091" s="390"/>
      <c r="R1091" s="390"/>
      <c r="S1091" s="390"/>
      <c r="T1091" s="390"/>
      <c r="U1091" s="390"/>
      <c r="V1091" s="390"/>
      <c r="W1091" s="390"/>
      <c r="X1091" s="390"/>
      <c r="Y1091" s="390"/>
    </row>
    <row r="1092" spans="1:25" ht="15" customHeight="1">
      <c r="A1092" s="390"/>
      <c r="B1092" s="390"/>
      <c r="C1092" s="390"/>
      <c r="D1092" s="390"/>
      <c r="E1092" s="390"/>
      <c r="F1092" s="390"/>
      <c r="G1092" s="390"/>
      <c r="H1092" s="390"/>
      <c r="I1092" s="390"/>
      <c r="J1092" s="390"/>
      <c r="K1092" s="390"/>
      <c r="L1092" s="390"/>
      <c r="M1092" s="390"/>
      <c r="N1092" s="390"/>
      <c r="O1092" s="390"/>
      <c r="P1092" s="390"/>
      <c r="Q1092" s="390"/>
      <c r="R1092" s="390"/>
      <c r="S1092" s="390"/>
      <c r="T1092" s="390"/>
      <c r="U1092" s="390"/>
      <c r="V1092" s="390"/>
      <c r="W1092" s="390"/>
      <c r="X1092" s="390"/>
      <c r="Y1092" s="390"/>
    </row>
    <row r="1093" spans="1:25" ht="15" customHeight="1">
      <c r="A1093" s="390"/>
      <c r="B1093" s="390"/>
      <c r="C1093" s="390"/>
      <c r="D1093" s="390"/>
      <c r="E1093" s="390"/>
      <c r="F1093" s="390"/>
      <c r="G1093" s="390"/>
      <c r="H1093" s="390"/>
      <c r="I1093" s="390"/>
      <c r="J1093" s="390"/>
      <c r="K1093" s="390"/>
      <c r="L1093" s="390"/>
      <c r="M1093" s="390"/>
      <c r="N1093" s="390"/>
      <c r="O1093" s="390"/>
      <c r="P1093" s="390"/>
      <c r="Q1093" s="390"/>
      <c r="R1093" s="390"/>
      <c r="S1093" s="390"/>
      <c r="T1093" s="390"/>
      <c r="U1093" s="390"/>
      <c r="V1093" s="390"/>
      <c r="W1093" s="390"/>
      <c r="X1093" s="390"/>
      <c r="Y1093" s="390"/>
    </row>
    <row r="1094" spans="1:25" ht="15" customHeight="1">
      <c r="A1094" s="390"/>
      <c r="B1094" s="390"/>
      <c r="C1094" s="390"/>
      <c r="D1094" s="390"/>
      <c r="E1094" s="390"/>
      <c r="F1094" s="390"/>
      <c r="G1094" s="390"/>
      <c r="H1094" s="390"/>
      <c r="I1094" s="390"/>
      <c r="J1094" s="390"/>
      <c r="K1094" s="390"/>
      <c r="L1094" s="390"/>
      <c r="M1094" s="390"/>
      <c r="N1094" s="390"/>
      <c r="O1094" s="390"/>
      <c r="P1094" s="390"/>
      <c r="Q1094" s="390"/>
      <c r="R1094" s="390"/>
      <c r="S1094" s="390"/>
      <c r="T1094" s="390"/>
      <c r="U1094" s="390"/>
      <c r="V1094" s="390"/>
      <c r="W1094" s="390"/>
      <c r="X1094" s="390"/>
      <c r="Y1094" s="390"/>
    </row>
    <row r="1095" spans="1:25" ht="15" customHeight="1">
      <c r="A1095" s="390"/>
      <c r="B1095" s="390"/>
      <c r="C1095" s="390"/>
      <c r="D1095" s="390"/>
      <c r="E1095" s="390"/>
      <c r="F1095" s="390"/>
      <c r="G1095" s="390"/>
      <c r="H1095" s="390"/>
      <c r="I1095" s="390"/>
      <c r="J1095" s="390"/>
      <c r="K1095" s="390"/>
      <c r="L1095" s="390"/>
      <c r="M1095" s="390"/>
      <c r="N1095" s="390"/>
      <c r="O1095" s="390"/>
      <c r="P1095" s="390"/>
      <c r="Q1095" s="390"/>
      <c r="R1095" s="390"/>
      <c r="S1095" s="390"/>
      <c r="T1095" s="390"/>
      <c r="U1095" s="390"/>
      <c r="V1095" s="390"/>
      <c r="W1095" s="390"/>
      <c r="X1095" s="390"/>
      <c r="Y1095" s="390"/>
    </row>
    <row r="1096" spans="1:25" ht="15" customHeight="1">
      <c r="A1096" s="390"/>
      <c r="B1096" s="390"/>
      <c r="C1096" s="390"/>
      <c r="D1096" s="390"/>
      <c r="E1096" s="390"/>
      <c r="F1096" s="390"/>
      <c r="G1096" s="390"/>
      <c r="H1096" s="390"/>
      <c r="I1096" s="390"/>
      <c r="J1096" s="390"/>
      <c r="K1096" s="390"/>
      <c r="L1096" s="390"/>
      <c r="M1096" s="390"/>
      <c r="N1096" s="390"/>
      <c r="O1096" s="390"/>
      <c r="P1096" s="390"/>
      <c r="Q1096" s="390"/>
      <c r="R1096" s="390"/>
      <c r="S1096" s="390"/>
      <c r="T1096" s="390"/>
      <c r="U1096" s="390"/>
      <c r="V1096" s="390"/>
      <c r="W1096" s="390"/>
      <c r="X1096" s="390"/>
      <c r="Y1096" s="390"/>
    </row>
    <row r="1097" spans="1:25" ht="15" customHeight="1">
      <c r="A1097" s="390"/>
      <c r="B1097" s="390"/>
      <c r="C1097" s="390"/>
      <c r="D1097" s="390"/>
      <c r="E1097" s="390"/>
      <c r="F1097" s="390"/>
      <c r="G1097" s="390"/>
      <c r="H1097" s="390"/>
      <c r="I1097" s="390"/>
      <c r="J1097" s="390"/>
      <c r="K1097" s="390"/>
      <c r="L1097" s="390"/>
      <c r="M1097" s="390"/>
      <c r="N1097" s="390"/>
      <c r="O1097" s="390"/>
      <c r="P1097" s="390"/>
      <c r="Q1097" s="390"/>
      <c r="R1097" s="390"/>
      <c r="S1097" s="390"/>
      <c r="T1097" s="390"/>
      <c r="U1097" s="390"/>
      <c r="V1097" s="390"/>
      <c r="W1097" s="390"/>
      <c r="X1097" s="390"/>
      <c r="Y1097" s="390"/>
    </row>
    <row r="1098" spans="1:25" ht="15" customHeight="1">
      <c r="A1098" s="390"/>
      <c r="B1098" s="390"/>
      <c r="C1098" s="390"/>
      <c r="D1098" s="390"/>
      <c r="E1098" s="390"/>
      <c r="F1098" s="390"/>
      <c r="G1098" s="390"/>
      <c r="H1098" s="390"/>
      <c r="I1098" s="390"/>
      <c r="J1098" s="390"/>
      <c r="K1098" s="390"/>
      <c r="L1098" s="390"/>
      <c r="M1098" s="390"/>
      <c r="N1098" s="390"/>
      <c r="O1098" s="390"/>
      <c r="P1098" s="390"/>
      <c r="Q1098" s="390"/>
      <c r="R1098" s="390"/>
      <c r="S1098" s="390"/>
      <c r="T1098" s="390"/>
      <c r="U1098" s="390"/>
      <c r="V1098" s="390"/>
      <c r="W1098" s="390"/>
      <c r="X1098" s="390"/>
      <c r="Y1098" s="390"/>
    </row>
    <row r="1099" spans="1:25" ht="15" customHeight="1">
      <c r="A1099" s="390"/>
      <c r="B1099" s="390"/>
      <c r="C1099" s="390"/>
      <c r="D1099" s="390"/>
      <c r="E1099" s="390"/>
      <c r="F1099" s="390"/>
      <c r="G1099" s="390"/>
      <c r="H1099" s="390"/>
      <c r="I1099" s="390"/>
      <c r="J1099" s="390"/>
      <c r="K1099" s="390"/>
      <c r="L1099" s="390"/>
      <c r="M1099" s="390"/>
      <c r="N1099" s="390"/>
      <c r="O1099" s="390"/>
      <c r="P1099" s="390"/>
      <c r="Q1099" s="390"/>
      <c r="R1099" s="390"/>
      <c r="S1099" s="390"/>
      <c r="T1099" s="390"/>
      <c r="U1099" s="390"/>
      <c r="V1099" s="390"/>
      <c r="W1099" s="390"/>
      <c r="X1099" s="390"/>
      <c r="Y1099" s="390"/>
    </row>
    <row r="1100" spans="1:25" ht="15" customHeight="1">
      <c r="A1100" s="390"/>
      <c r="B1100" s="390"/>
      <c r="C1100" s="390"/>
      <c r="D1100" s="390"/>
      <c r="E1100" s="390"/>
      <c r="F1100" s="390"/>
      <c r="G1100" s="390"/>
      <c r="H1100" s="390"/>
      <c r="I1100" s="390"/>
      <c r="J1100" s="390"/>
      <c r="K1100" s="390"/>
      <c r="L1100" s="390"/>
      <c r="M1100" s="390"/>
      <c r="N1100" s="390"/>
      <c r="O1100" s="390"/>
      <c r="P1100" s="390"/>
      <c r="Q1100" s="390"/>
      <c r="R1100" s="390"/>
      <c r="S1100" s="390"/>
      <c r="T1100" s="390"/>
      <c r="U1100" s="390"/>
      <c r="V1100" s="390"/>
      <c r="W1100" s="390"/>
      <c r="X1100" s="390"/>
      <c r="Y1100" s="390"/>
    </row>
    <row r="1101" spans="1:25" ht="15" customHeight="1">
      <c r="A1101" s="390"/>
      <c r="B1101" s="390"/>
      <c r="C1101" s="390"/>
      <c r="D1101" s="390"/>
      <c r="E1101" s="390"/>
      <c r="F1101" s="390"/>
      <c r="G1101" s="390"/>
      <c r="H1101" s="390"/>
      <c r="I1101" s="390"/>
      <c r="J1101" s="390"/>
      <c r="K1101" s="390"/>
      <c r="L1101" s="390"/>
      <c r="M1101" s="390"/>
      <c r="N1101" s="390"/>
      <c r="O1101" s="390"/>
      <c r="P1101" s="390"/>
      <c r="Q1101" s="390"/>
      <c r="R1101" s="390"/>
      <c r="S1101" s="390"/>
      <c r="T1101" s="390"/>
      <c r="U1101" s="390"/>
      <c r="V1101" s="390"/>
      <c r="W1101" s="390"/>
      <c r="X1101" s="390"/>
      <c r="Y1101" s="390"/>
    </row>
    <row r="1102" spans="1:25" ht="15" customHeight="1">
      <c r="A1102" s="390"/>
      <c r="B1102" s="390"/>
      <c r="C1102" s="390"/>
      <c r="D1102" s="390"/>
      <c r="E1102" s="390"/>
      <c r="F1102" s="390"/>
      <c r="G1102" s="390"/>
      <c r="H1102" s="390"/>
      <c r="I1102" s="390"/>
      <c r="J1102" s="390"/>
      <c r="K1102" s="390"/>
      <c r="L1102" s="390"/>
      <c r="M1102" s="390"/>
      <c r="N1102" s="390"/>
      <c r="O1102" s="390"/>
      <c r="P1102" s="390"/>
      <c r="Q1102" s="390"/>
      <c r="R1102" s="390"/>
      <c r="S1102" s="390"/>
      <c r="T1102" s="390"/>
      <c r="U1102" s="390"/>
      <c r="V1102" s="390"/>
      <c r="W1102" s="390"/>
      <c r="X1102" s="390"/>
      <c r="Y1102" s="390"/>
    </row>
    <row r="1103" spans="1:25" ht="15" customHeight="1">
      <c r="A1103" s="390"/>
      <c r="B1103" s="390"/>
      <c r="C1103" s="390"/>
      <c r="D1103" s="390"/>
      <c r="E1103" s="390"/>
      <c r="F1103" s="390"/>
      <c r="G1103" s="390"/>
      <c r="H1103" s="390"/>
      <c r="I1103" s="390"/>
      <c r="J1103" s="390"/>
      <c r="K1103" s="390"/>
      <c r="L1103" s="390"/>
      <c r="M1103" s="390"/>
      <c r="N1103" s="390"/>
      <c r="O1103" s="390"/>
      <c r="P1103" s="390"/>
      <c r="Q1103" s="390"/>
      <c r="R1103" s="390"/>
      <c r="S1103" s="390"/>
      <c r="T1103" s="390"/>
      <c r="U1103" s="390"/>
      <c r="V1103" s="390"/>
      <c r="W1103" s="390"/>
      <c r="X1103" s="390"/>
      <c r="Y1103" s="390"/>
    </row>
    <row r="1104" spans="1:25" ht="15" customHeight="1">
      <c r="A1104" s="390"/>
      <c r="B1104" s="390"/>
      <c r="C1104" s="390"/>
      <c r="D1104" s="390"/>
      <c r="E1104" s="390"/>
      <c r="F1104" s="390"/>
      <c r="G1104" s="390"/>
      <c r="H1104" s="390"/>
      <c r="I1104" s="390"/>
      <c r="J1104" s="390"/>
      <c r="K1104" s="390"/>
      <c r="L1104" s="390"/>
      <c r="M1104" s="390"/>
      <c r="N1104" s="390"/>
      <c r="O1104" s="390"/>
      <c r="P1104" s="390"/>
      <c r="Q1104" s="390"/>
      <c r="R1104" s="390"/>
      <c r="S1104" s="390"/>
      <c r="T1104" s="390"/>
      <c r="U1104" s="390"/>
      <c r="V1104" s="390"/>
      <c r="W1104" s="390"/>
      <c r="X1104" s="390"/>
      <c r="Y1104" s="390"/>
    </row>
    <row r="1105" spans="1:25" ht="15" customHeight="1">
      <c r="A1105" s="390"/>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row>
    <row r="1106" spans="1:25" ht="15" customHeight="1">
      <c r="A1106" s="390"/>
      <c r="B1106" s="390"/>
      <c r="C1106" s="390"/>
      <c r="D1106" s="390"/>
      <c r="E1106" s="390"/>
      <c r="F1106" s="390"/>
      <c r="G1106" s="390"/>
      <c r="H1106" s="390"/>
      <c r="I1106" s="390"/>
      <c r="J1106" s="390"/>
      <c r="K1106" s="390"/>
      <c r="L1106" s="390"/>
      <c r="M1106" s="390"/>
      <c r="N1106" s="390"/>
      <c r="O1106" s="390"/>
      <c r="P1106" s="390"/>
      <c r="Q1106" s="390"/>
      <c r="R1106" s="390"/>
      <c r="S1106" s="390"/>
      <c r="T1106" s="390"/>
      <c r="U1106" s="390"/>
      <c r="V1106" s="390"/>
      <c r="W1106" s="390"/>
      <c r="X1106" s="390"/>
      <c r="Y1106" s="390"/>
    </row>
    <row r="1107" spans="1:25" ht="15" customHeight="1">
      <c r="A1107" s="390"/>
      <c r="B1107" s="390"/>
      <c r="C1107" s="390"/>
      <c r="D1107" s="390"/>
      <c r="E1107" s="390"/>
      <c r="F1107" s="390"/>
      <c r="G1107" s="390"/>
      <c r="H1107" s="390"/>
      <c r="I1107" s="390"/>
      <c r="J1107" s="390"/>
      <c r="K1107" s="390"/>
      <c r="L1107" s="390"/>
      <c r="M1107" s="390"/>
      <c r="N1107" s="390"/>
      <c r="O1107" s="390"/>
      <c r="P1107" s="390"/>
      <c r="Q1107" s="390"/>
      <c r="R1107" s="390"/>
      <c r="S1107" s="390"/>
      <c r="T1107" s="390"/>
      <c r="U1107" s="390"/>
      <c r="V1107" s="390"/>
      <c r="W1107" s="390"/>
      <c r="X1107" s="390"/>
      <c r="Y1107" s="390"/>
    </row>
    <row r="1108" spans="1:25" ht="15" customHeight="1">
      <c r="A1108" s="390"/>
      <c r="B1108" s="390"/>
      <c r="C1108" s="390"/>
      <c r="D1108" s="390"/>
      <c r="E1108" s="390"/>
      <c r="F1108" s="390"/>
      <c r="G1108" s="390"/>
      <c r="H1108" s="390"/>
      <c r="I1108" s="390"/>
      <c r="J1108" s="390"/>
      <c r="K1108" s="390"/>
      <c r="L1108" s="390"/>
      <c r="M1108" s="390"/>
      <c r="N1108" s="390"/>
      <c r="O1108" s="390"/>
      <c r="P1108" s="390"/>
      <c r="Q1108" s="390"/>
      <c r="R1108" s="390"/>
      <c r="S1108" s="390"/>
      <c r="T1108" s="390"/>
      <c r="U1108" s="390"/>
      <c r="V1108" s="390"/>
      <c r="W1108" s="390"/>
      <c r="X1108" s="390"/>
      <c r="Y1108" s="390"/>
    </row>
    <row r="1109" spans="1:25" ht="15" customHeight="1">
      <c r="A1109" s="390"/>
      <c r="B1109" s="390"/>
      <c r="C1109" s="390"/>
      <c r="D1109" s="390"/>
      <c r="E1109" s="390"/>
      <c r="F1109" s="390"/>
      <c r="G1109" s="390"/>
      <c r="H1109" s="390"/>
      <c r="I1109" s="390"/>
      <c r="J1109" s="390"/>
      <c r="K1109" s="390"/>
      <c r="L1109" s="390"/>
      <c r="M1109" s="390"/>
      <c r="N1109" s="390"/>
      <c r="O1109" s="390"/>
      <c r="P1109" s="390"/>
      <c r="Q1109" s="390"/>
      <c r="R1109" s="390"/>
      <c r="S1109" s="390"/>
      <c r="T1109" s="390"/>
      <c r="U1109" s="390"/>
      <c r="V1109" s="390"/>
      <c r="W1109" s="390"/>
      <c r="X1109" s="390"/>
      <c r="Y1109" s="390"/>
    </row>
    <row r="1110" spans="1:25" ht="15" customHeight="1">
      <c r="A1110" s="390"/>
      <c r="B1110" s="390"/>
      <c r="C1110" s="390"/>
      <c r="D1110" s="390"/>
      <c r="E1110" s="390"/>
      <c r="F1110" s="390"/>
      <c r="G1110" s="390"/>
      <c r="H1110" s="390"/>
      <c r="I1110" s="390"/>
      <c r="J1110" s="390"/>
      <c r="K1110" s="390"/>
      <c r="L1110" s="390"/>
      <c r="M1110" s="390"/>
      <c r="N1110" s="390"/>
      <c r="O1110" s="390"/>
      <c r="P1110" s="390"/>
      <c r="Q1110" s="390"/>
      <c r="R1110" s="390"/>
      <c r="S1110" s="390"/>
      <c r="T1110" s="390"/>
      <c r="U1110" s="390"/>
      <c r="V1110" s="390"/>
      <c r="W1110" s="390"/>
      <c r="X1110" s="390"/>
      <c r="Y1110" s="390"/>
    </row>
    <row r="1111" spans="1:25" ht="15" customHeight="1">
      <c r="A1111" s="390"/>
      <c r="B1111" s="390"/>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row>
    <row r="1112" spans="1:25" ht="15" customHeight="1">
      <c r="A1112" s="390"/>
      <c r="B1112" s="390"/>
      <c r="C1112" s="390"/>
      <c r="D1112" s="390"/>
      <c r="E1112" s="390"/>
      <c r="F1112" s="390"/>
      <c r="G1112" s="390"/>
      <c r="H1112" s="390"/>
      <c r="I1112" s="390"/>
      <c r="J1112" s="390"/>
      <c r="K1112" s="390"/>
      <c r="L1112" s="390"/>
      <c r="M1112" s="390"/>
      <c r="N1112" s="390"/>
      <c r="O1112" s="390"/>
      <c r="P1112" s="390"/>
      <c r="Q1112" s="390"/>
      <c r="R1112" s="390"/>
      <c r="S1112" s="390"/>
      <c r="T1112" s="390"/>
      <c r="U1112" s="390"/>
      <c r="V1112" s="390"/>
      <c r="W1112" s="390"/>
      <c r="X1112" s="390"/>
      <c r="Y1112" s="390"/>
    </row>
    <row r="1113" spans="1:25" ht="15" customHeight="1">
      <c r="A1113" s="390"/>
      <c r="B1113" s="390"/>
      <c r="C1113" s="390"/>
      <c r="D1113" s="390"/>
      <c r="E1113" s="390"/>
      <c r="F1113" s="390"/>
      <c r="G1113" s="390"/>
      <c r="H1113" s="390"/>
      <c r="I1113" s="390"/>
      <c r="J1113" s="390"/>
      <c r="K1113" s="390"/>
      <c r="L1113" s="390"/>
      <c r="M1113" s="390"/>
      <c r="N1113" s="390"/>
      <c r="O1113" s="390"/>
      <c r="P1113" s="390"/>
      <c r="Q1113" s="390"/>
      <c r="R1113" s="390"/>
      <c r="S1113" s="390"/>
      <c r="T1113" s="390"/>
      <c r="U1113" s="390"/>
      <c r="V1113" s="390"/>
      <c r="W1113" s="390"/>
      <c r="X1113" s="390"/>
      <c r="Y1113" s="390"/>
    </row>
    <row r="1114" spans="1:25" ht="15" customHeight="1">
      <c r="A1114" s="390"/>
      <c r="B1114" s="390"/>
      <c r="C1114" s="390"/>
      <c r="D1114" s="390"/>
      <c r="E1114" s="390"/>
      <c r="F1114" s="390"/>
      <c r="G1114" s="390"/>
      <c r="H1114" s="390"/>
      <c r="I1114" s="390"/>
      <c r="J1114" s="390"/>
      <c r="K1114" s="390"/>
      <c r="L1114" s="390"/>
      <c r="M1114" s="390"/>
      <c r="N1114" s="390"/>
      <c r="O1114" s="390"/>
      <c r="P1114" s="390"/>
      <c r="Q1114" s="390"/>
      <c r="R1114" s="390"/>
      <c r="S1114" s="390"/>
      <c r="T1114" s="390"/>
      <c r="U1114" s="390"/>
      <c r="V1114" s="390"/>
      <c r="W1114" s="390"/>
      <c r="X1114" s="390"/>
      <c r="Y1114" s="390"/>
    </row>
    <row r="1115" spans="1:25" ht="15" customHeight="1">
      <c r="A1115" s="390"/>
      <c r="B1115" s="390"/>
      <c r="C1115" s="390"/>
      <c r="D1115" s="390"/>
      <c r="E1115" s="390"/>
      <c r="F1115" s="390"/>
      <c r="G1115" s="390"/>
      <c r="H1115" s="390"/>
      <c r="I1115" s="390"/>
      <c r="J1115" s="390"/>
      <c r="K1115" s="390"/>
      <c r="L1115" s="390"/>
      <c r="M1115" s="390"/>
      <c r="N1115" s="390"/>
      <c r="O1115" s="390"/>
      <c r="P1115" s="390"/>
      <c r="Q1115" s="390"/>
      <c r="R1115" s="390"/>
      <c r="S1115" s="390"/>
      <c r="T1115" s="390"/>
      <c r="U1115" s="390"/>
      <c r="V1115" s="390"/>
      <c r="W1115" s="390"/>
      <c r="X1115" s="390"/>
      <c r="Y1115" s="390"/>
    </row>
    <row r="1116" spans="1:25" ht="15" customHeight="1">
      <c r="A1116" s="390"/>
      <c r="B1116" s="390"/>
      <c r="C1116" s="390"/>
      <c r="D1116" s="390"/>
      <c r="E1116" s="390"/>
      <c r="F1116" s="390"/>
      <c r="G1116" s="390"/>
      <c r="H1116" s="390"/>
      <c r="I1116" s="390"/>
      <c r="J1116" s="390"/>
      <c r="K1116" s="390"/>
      <c r="L1116" s="390"/>
      <c r="M1116" s="390"/>
      <c r="N1116" s="390"/>
      <c r="O1116" s="390"/>
      <c r="P1116" s="390"/>
      <c r="Q1116" s="390"/>
      <c r="R1116" s="390"/>
      <c r="S1116" s="390"/>
      <c r="T1116" s="390"/>
      <c r="U1116" s="390"/>
      <c r="V1116" s="390"/>
      <c r="W1116" s="390"/>
      <c r="X1116" s="390"/>
      <c r="Y1116" s="390"/>
    </row>
    <row r="1117" spans="1:25" ht="15" customHeight="1">
      <c r="A1117" s="390"/>
      <c r="B1117" s="390"/>
      <c r="C1117" s="390"/>
      <c r="D1117" s="390"/>
      <c r="E1117" s="390"/>
      <c r="F1117" s="390"/>
      <c r="G1117" s="390"/>
      <c r="H1117" s="390"/>
      <c r="I1117" s="390"/>
      <c r="J1117" s="390"/>
      <c r="K1117" s="390"/>
      <c r="L1117" s="390"/>
      <c r="M1117" s="390"/>
      <c r="N1117" s="390"/>
      <c r="O1117" s="390"/>
      <c r="P1117" s="390"/>
      <c r="Q1117" s="390"/>
      <c r="R1117" s="390"/>
      <c r="S1117" s="390"/>
      <c r="T1117" s="390"/>
      <c r="U1117" s="390"/>
      <c r="V1117" s="390"/>
      <c r="W1117" s="390"/>
      <c r="X1117" s="390"/>
      <c r="Y1117" s="390"/>
    </row>
    <row r="1118" spans="1:25" ht="15" customHeight="1">
      <c r="A1118" s="390"/>
      <c r="B1118" s="390"/>
      <c r="C1118" s="390"/>
      <c r="D1118" s="390"/>
      <c r="E1118" s="390"/>
      <c r="F1118" s="390"/>
      <c r="G1118" s="390"/>
      <c r="H1118" s="390"/>
      <c r="I1118" s="390"/>
      <c r="J1118" s="390"/>
      <c r="K1118" s="390"/>
      <c r="L1118" s="390"/>
      <c r="M1118" s="390"/>
      <c r="N1118" s="390"/>
      <c r="O1118" s="390"/>
      <c r="P1118" s="390"/>
      <c r="Q1118" s="390"/>
      <c r="R1118" s="390"/>
      <c r="S1118" s="390"/>
      <c r="T1118" s="390"/>
      <c r="U1118" s="390"/>
      <c r="V1118" s="390"/>
      <c r="W1118" s="390"/>
      <c r="X1118" s="390"/>
      <c r="Y1118" s="390"/>
    </row>
    <row r="1119" spans="1:25" ht="15" customHeight="1">
      <c r="A1119" s="390"/>
      <c r="B1119" s="390"/>
      <c r="C1119" s="390"/>
      <c r="D1119" s="390"/>
      <c r="E1119" s="390"/>
      <c r="F1119" s="390"/>
      <c r="G1119" s="390"/>
      <c r="H1119" s="390"/>
      <c r="I1119" s="390"/>
      <c r="J1119" s="390"/>
      <c r="K1119" s="390"/>
      <c r="L1119" s="390"/>
      <c r="M1119" s="390"/>
      <c r="N1119" s="390"/>
      <c r="O1119" s="390"/>
      <c r="P1119" s="390"/>
      <c r="Q1119" s="390"/>
      <c r="R1119" s="390"/>
      <c r="S1119" s="390"/>
      <c r="T1119" s="390"/>
      <c r="U1119" s="390"/>
      <c r="V1119" s="390"/>
      <c r="W1119" s="390"/>
      <c r="X1119" s="390"/>
      <c r="Y1119" s="390"/>
    </row>
    <row r="1120" spans="1:25" ht="15" customHeight="1">
      <c r="A1120" s="390"/>
      <c r="B1120" s="390"/>
      <c r="C1120" s="390"/>
      <c r="D1120" s="390"/>
      <c r="E1120" s="390"/>
      <c r="F1120" s="390"/>
      <c r="G1120" s="390"/>
      <c r="H1120" s="390"/>
      <c r="I1120" s="390"/>
      <c r="J1120" s="390"/>
      <c r="K1120" s="390"/>
      <c r="L1120" s="390"/>
      <c r="M1120" s="390"/>
      <c r="N1120" s="390"/>
      <c r="O1120" s="390"/>
      <c r="P1120" s="390"/>
      <c r="Q1120" s="390"/>
      <c r="R1120" s="390"/>
      <c r="S1120" s="390"/>
      <c r="T1120" s="390"/>
      <c r="U1120" s="390"/>
      <c r="V1120" s="390"/>
      <c r="W1120" s="390"/>
      <c r="X1120" s="390"/>
      <c r="Y1120" s="390"/>
    </row>
    <row r="1121" spans="1:25" ht="15" customHeight="1">
      <c r="A1121" s="390"/>
      <c r="B1121" s="390"/>
      <c r="C1121" s="390"/>
      <c r="D1121" s="390"/>
      <c r="E1121" s="390"/>
      <c r="F1121" s="390"/>
      <c r="G1121" s="390"/>
      <c r="H1121" s="390"/>
      <c r="I1121" s="390"/>
      <c r="J1121" s="390"/>
      <c r="K1121" s="390"/>
      <c r="L1121" s="390"/>
      <c r="M1121" s="390"/>
      <c r="N1121" s="390"/>
      <c r="O1121" s="390"/>
      <c r="P1121" s="390"/>
      <c r="Q1121" s="390"/>
      <c r="R1121" s="390"/>
      <c r="S1121" s="390"/>
      <c r="T1121" s="390"/>
      <c r="U1121" s="390"/>
      <c r="V1121" s="390"/>
      <c r="W1121" s="390"/>
      <c r="X1121" s="390"/>
      <c r="Y1121" s="390"/>
    </row>
    <row r="1122" spans="1:25" ht="15" customHeight="1">
      <c r="A1122" s="390"/>
      <c r="B1122" s="390"/>
      <c r="C1122" s="390"/>
      <c r="D1122" s="390"/>
      <c r="E1122" s="390"/>
      <c r="F1122" s="390"/>
      <c r="G1122" s="390"/>
      <c r="H1122" s="390"/>
      <c r="I1122" s="390"/>
      <c r="J1122" s="390"/>
      <c r="K1122" s="390"/>
      <c r="L1122" s="390"/>
      <c r="M1122" s="390"/>
      <c r="N1122" s="390"/>
      <c r="O1122" s="390"/>
      <c r="P1122" s="390"/>
      <c r="Q1122" s="390"/>
      <c r="R1122" s="390"/>
      <c r="S1122" s="390"/>
      <c r="T1122" s="390"/>
      <c r="U1122" s="390"/>
      <c r="V1122" s="390"/>
      <c r="W1122" s="390"/>
      <c r="X1122" s="390"/>
      <c r="Y1122" s="390"/>
    </row>
    <row r="1123" spans="1:25" ht="15" customHeight="1">
      <c r="A1123" s="390"/>
      <c r="B1123" s="390"/>
      <c r="C1123" s="390"/>
      <c r="D1123" s="390"/>
      <c r="E1123" s="390"/>
      <c r="F1123" s="390"/>
      <c r="G1123" s="390"/>
      <c r="H1123" s="390"/>
      <c r="I1123" s="390"/>
      <c r="J1123" s="390"/>
      <c r="K1123" s="390"/>
      <c r="L1123" s="390"/>
      <c r="M1123" s="390"/>
      <c r="N1123" s="390"/>
      <c r="O1123" s="390"/>
      <c r="P1123" s="390"/>
      <c r="Q1123" s="390"/>
      <c r="R1123" s="390"/>
      <c r="S1123" s="390"/>
      <c r="T1123" s="390"/>
      <c r="U1123" s="390"/>
      <c r="V1123" s="390"/>
      <c r="W1123" s="390"/>
      <c r="X1123" s="390"/>
      <c r="Y1123" s="390"/>
    </row>
    <row r="1124" spans="1:25" ht="15" customHeight="1">
      <c r="A1124" s="390"/>
      <c r="B1124" s="390"/>
      <c r="C1124" s="390"/>
      <c r="D1124" s="390"/>
      <c r="E1124" s="390"/>
      <c r="F1124" s="390"/>
      <c r="G1124" s="390"/>
      <c r="H1124" s="390"/>
      <c r="I1124" s="390"/>
      <c r="J1124" s="390"/>
      <c r="K1124" s="390"/>
      <c r="L1124" s="390"/>
      <c r="M1124" s="390"/>
      <c r="N1124" s="390"/>
      <c r="O1124" s="390"/>
      <c r="P1124" s="390"/>
      <c r="Q1124" s="390"/>
      <c r="R1124" s="390"/>
      <c r="S1124" s="390"/>
      <c r="T1124" s="390"/>
      <c r="U1124" s="390"/>
      <c r="V1124" s="390"/>
      <c r="W1124" s="390"/>
      <c r="X1124" s="390"/>
      <c r="Y1124" s="390"/>
    </row>
    <row r="1125" spans="1:25" ht="15" customHeight="1">
      <c r="A1125" s="390"/>
      <c r="B1125" s="390"/>
      <c r="C1125" s="390"/>
      <c r="D1125" s="390"/>
      <c r="E1125" s="390"/>
      <c r="F1125" s="390"/>
      <c r="G1125" s="390"/>
      <c r="H1125" s="390"/>
      <c r="I1125" s="390"/>
      <c r="J1125" s="390"/>
      <c r="K1125" s="390"/>
      <c r="L1125" s="390"/>
      <c r="M1125" s="390"/>
      <c r="N1125" s="390"/>
      <c r="O1125" s="390"/>
      <c r="P1125" s="390"/>
      <c r="Q1125" s="390"/>
      <c r="R1125" s="390"/>
      <c r="S1125" s="390"/>
      <c r="T1125" s="390"/>
      <c r="U1125" s="390"/>
      <c r="V1125" s="390"/>
      <c r="W1125" s="390"/>
      <c r="X1125" s="390"/>
      <c r="Y1125" s="390"/>
    </row>
    <row r="1126" spans="1:25" ht="15" customHeight="1">
      <c r="A1126" s="390"/>
      <c r="B1126" s="390"/>
      <c r="C1126" s="390"/>
      <c r="D1126" s="390"/>
      <c r="E1126" s="390"/>
      <c r="F1126" s="390"/>
      <c r="G1126" s="390"/>
      <c r="H1126" s="390"/>
      <c r="I1126" s="390"/>
      <c r="J1126" s="390"/>
      <c r="K1126" s="390"/>
      <c r="L1126" s="390"/>
      <c r="M1126" s="390"/>
      <c r="N1126" s="390"/>
      <c r="O1126" s="390"/>
      <c r="P1126" s="390"/>
      <c r="Q1126" s="390"/>
      <c r="R1126" s="390"/>
      <c r="S1126" s="390"/>
      <c r="T1126" s="390"/>
      <c r="U1126" s="390"/>
      <c r="V1126" s="390"/>
      <c r="W1126" s="390"/>
      <c r="X1126" s="390"/>
      <c r="Y1126" s="390"/>
    </row>
    <row r="1127" spans="1:25" ht="15" customHeight="1">
      <c r="A1127" s="390"/>
      <c r="B1127" s="390"/>
      <c r="C1127" s="390"/>
      <c r="D1127" s="390"/>
      <c r="E1127" s="390"/>
      <c r="F1127" s="390"/>
      <c r="G1127" s="390"/>
      <c r="H1127" s="390"/>
      <c r="I1127" s="390"/>
      <c r="J1127" s="390"/>
      <c r="K1127" s="390"/>
      <c r="L1127" s="390"/>
      <c r="M1127" s="390"/>
      <c r="N1127" s="390"/>
      <c r="O1127" s="390"/>
      <c r="P1127" s="390"/>
      <c r="Q1127" s="390"/>
      <c r="R1127" s="390"/>
      <c r="S1127" s="390"/>
      <c r="T1127" s="390"/>
      <c r="U1127" s="390"/>
      <c r="V1127" s="390"/>
      <c r="W1127" s="390"/>
      <c r="X1127" s="390"/>
      <c r="Y1127" s="390"/>
    </row>
    <row r="1128" spans="1:25" ht="15" customHeight="1">
      <c r="A1128" s="390"/>
      <c r="B1128" s="390"/>
      <c r="C1128" s="390"/>
      <c r="D1128" s="390"/>
      <c r="E1128" s="390"/>
      <c r="F1128" s="390"/>
      <c r="G1128" s="390"/>
      <c r="H1128" s="390"/>
      <c r="I1128" s="390"/>
      <c r="J1128" s="390"/>
      <c r="K1128" s="390"/>
      <c r="L1128" s="390"/>
      <c r="M1128" s="390"/>
      <c r="N1128" s="390"/>
      <c r="O1128" s="390"/>
      <c r="P1128" s="390"/>
      <c r="Q1128" s="390"/>
      <c r="R1128" s="390"/>
      <c r="S1128" s="390"/>
      <c r="T1128" s="390"/>
      <c r="U1128" s="390"/>
      <c r="V1128" s="390"/>
      <c r="W1128" s="390"/>
      <c r="X1128" s="390"/>
      <c r="Y1128" s="390"/>
    </row>
    <row r="1129" spans="1:25" ht="15" customHeight="1">
      <c r="A1129" s="390"/>
      <c r="B1129" s="390"/>
      <c r="C1129" s="390"/>
      <c r="D1129" s="390"/>
      <c r="E1129" s="390"/>
      <c r="F1129" s="390"/>
      <c r="G1129" s="390"/>
      <c r="H1129" s="390"/>
      <c r="I1129" s="390"/>
      <c r="J1129" s="390"/>
      <c r="K1129" s="390"/>
      <c r="L1129" s="390"/>
      <c r="M1129" s="390"/>
      <c r="N1129" s="390"/>
      <c r="O1129" s="390"/>
      <c r="P1129" s="390"/>
      <c r="Q1129" s="390"/>
      <c r="R1129" s="390"/>
      <c r="S1129" s="390"/>
      <c r="T1129" s="390"/>
      <c r="U1129" s="390"/>
      <c r="V1129" s="390"/>
      <c r="W1129" s="390"/>
      <c r="X1129" s="390"/>
      <c r="Y1129" s="390"/>
    </row>
    <row r="1130" spans="1:25" ht="15" customHeight="1">
      <c r="A1130" s="390"/>
      <c r="B1130" s="390"/>
      <c r="C1130" s="390"/>
      <c r="D1130" s="390"/>
      <c r="E1130" s="390"/>
      <c r="F1130" s="390"/>
      <c r="G1130" s="390"/>
      <c r="H1130" s="390"/>
      <c r="I1130" s="390"/>
      <c r="J1130" s="390"/>
      <c r="K1130" s="390"/>
      <c r="L1130" s="390"/>
      <c r="M1130" s="390"/>
      <c r="N1130" s="390"/>
      <c r="O1130" s="390"/>
      <c r="P1130" s="390"/>
      <c r="Q1130" s="390"/>
      <c r="R1130" s="390"/>
      <c r="S1130" s="390"/>
      <c r="T1130" s="390"/>
      <c r="U1130" s="390"/>
      <c r="V1130" s="390"/>
      <c r="W1130" s="390"/>
      <c r="X1130" s="390"/>
      <c r="Y1130" s="390"/>
    </row>
    <row r="1131" spans="1:25" ht="15" customHeight="1">
      <c r="A1131" s="390"/>
      <c r="B1131" s="390"/>
      <c r="C1131" s="390"/>
      <c r="D1131" s="390"/>
      <c r="E1131" s="390"/>
      <c r="F1131" s="390"/>
      <c r="G1131" s="390"/>
      <c r="H1131" s="390"/>
      <c r="I1131" s="390"/>
      <c r="J1131" s="390"/>
      <c r="K1131" s="390"/>
      <c r="L1131" s="390"/>
      <c r="M1131" s="390"/>
      <c r="N1131" s="390"/>
      <c r="O1131" s="390"/>
      <c r="P1131" s="390"/>
      <c r="Q1131" s="390"/>
      <c r="R1131" s="390"/>
      <c r="S1131" s="390"/>
      <c r="T1131" s="390"/>
      <c r="U1131" s="390"/>
      <c r="V1131" s="390"/>
      <c r="W1131" s="390"/>
      <c r="X1131" s="390"/>
      <c r="Y1131" s="390"/>
    </row>
    <row r="1132" spans="1:25" ht="15" customHeight="1">
      <c r="A1132" s="390"/>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c r="W1132" s="390"/>
      <c r="X1132" s="390"/>
      <c r="Y1132" s="390"/>
    </row>
    <row r="1133" spans="1:25" ht="15" customHeight="1">
      <c r="A1133" s="390"/>
      <c r="B1133" s="390"/>
      <c r="C1133" s="390"/>
      <c r="D1133" s="390"/>
      <c r="E1133" s="390"/>
      <c r="F1133" s="390"/>
      <c r="G1133" s="390"/>
      <c r="H1133" s="390"/>
      <c r="I1133" s="390"/>
      <c r="J1133" s="390"/>
      <c r="K1133" s="390"/>
      <c r="L1133" s="390"/>
      <c r="M1133" s="390"/>
      <c r="N1133" s="390"/>
      <c r="O1133" s="390"/>
      <c r="P1133" s="390"/>
      <c r="Q1133" s="390"/>
      <c r="R1133" s="390"/>
      <c r="S1133" s="390"/>
      <c r="T1133" s="390"/>
      <c r="U1133" s="390"/>
      <c r="V1133" s="390"/>
      <c r="W1133" s="390"/>
      <c r="X1133" s="390"/>
      <c r="Y1133" s="390"/>
    </row>
    <row r="1134" spans="1:25" ht="15" customHeight="1">
      <c r="A1134" s="390"/>
      <c r="B1134" s="390"/>
      <c r="C1134" s="390"/>
      <c r="D1134" s="390"/>
      <c r="E1134" s="390"/>
      <c r="F1134" s="390"/>
      <c r="G1134" s="390"/>
      <c r="H1134" s="390"/>
      <c r="I1134" s="390"/>
      <c r="J1134" s="390"/>
      <c r="K1134" s="390"/>
      <c r="L1134" s="390"/>
      <c r="M1134" s="390"/>
      <c r="N1134" s="390"/>
      <c r="O1134" s="390"/>
      <c r="P1134" s="390"/>
      <c r="Q1134" s="390"/>
      <c r="R1134" s="390"/>
      <c r="S1134" s="390"/>
      <c r="T1134" s="390"/>
      <c r="U1134" s="390"/>
      <c r="V1134" s="390"/>
      <c r="W1134" s="390"/>
      <c r="X1134" s="390"/>
      <c r="Y1134" s="390"/>
    </row>
    <row r="1135" spans="1:25" ht="15" customHeight="1">
      <c r="A1135" s="390"/>
      <c r="B1135" s="390"/>
      <c r="C1135" s="390"/>
      <c r="D1135" s="390"/>
      <c r="E1135" s="390"/>
      <c r="F1135" s="390"/>
      <c r="G1135" s="390"/>
      <c r="H1135" s="390"/>
      <c r="I1135" s="390"/>
      <c r="J1135" s="390"/>
      <c r="K1135" s="390"/>
      <c r="L1135" s="390"/>
      <c r="M1135" s="390"/>
      <c r="N1135" s="390"/>
      <c r="O1135" s="390"/>
      <c r="P1135" s="390"/>
      <c r="Q1135" s="390"/>
      <c r="R1135" s="390"/>
      <c r="S1135" s="390"/>
      <c r="T1135" s="390"/>
      <c r="U1135" s="390"/>
      <c r="V1135" s="390"/>
      <c r="W1135" s="390"/>
      <c r="X1135" s="390"/>
      <c r="Y1135" s="390"/>
    </row>
    <row r="1136" spans="1:25" ht="15" customHeight="1">
      <c r="A1136" s="390"/>
      <c r="B1136" s="390"/>
      <c r="C1136" s="390"/>
      <c r="D1136" s="390"/>
      <c r="E1136" s="390"/>
      <c r="F1136" s="390"/>
      <c r="G1136" s="390"/>
      <c r="H1136" s="390"/>
      <c r="I1136" s="390"/>
      <c r="J1136" s="390"/>
      <c r="K1136" s="390"/>
      <c r="L1136" s="390"/>
      <c r="M1136" s="390"/>
      <c r="N1136" s="390"/>
      <c r="O1136" s="390"/>
      <c r="P1136" s="390"/>
      <c r="Q1136" s="390"/>
      <c r="R1136" s="390"/>
      <c r="S1136" s="390"/>
      <c r="T1136" s="390"/>
      <c r="U1136" s="390"/>
      <c r="V1136" s="390"/>
      <c r="W1136" s="390"/>
      <c r="X1136" s="390"/>
      <c r="Y1136" s="390"/>
    </row>
    <row r="1137" spans="1:25" ht="15" customHeight="1">
      <c r="A1137" s="390"/>
      <c r="B1137" s="390"/>
      <c r="C1137" s="390"/>
      <c r="D1137" s="390"/>
      <c r="E1137" s="390"/>
      <c r="F1137" s="390"/>
      <c r="G1137" s="390"/>
      <c r="H1137" s="390"/>
      <c r="I1137" s="390"/>
      <c r="J1137" s="390"/>
      <c r="K1137" s="390"/>
      <c r="L1137" s="390"/>
      <c r="M1137" s="390"/>
      <c r="N1137" s="390"/>
      <c r="O1137" s="390"/>
      <c r="P1137" s="390"/>
      <c r="Q1137" s="390"/>
      <c r="R1137" s="390"/>
      <c r="S1137" s="390"/>
      <c r="T1137" s="390"/>
      <c r="U1137" s="390"/>
      <c r="V1137" s="390"/>
      <c r="W1137" s="390"/>
      <c r="X1137" s="390"/>
      <c r="Y1137" s="390"/>
    </row>
    <row r="1138" spans="1:25" ht="15" customHeight="1">
      <c r="A1138" s="390"/>
      <c r="B1138" s="390"/>
      <c r="C1138" s="390"/>
      <c r="D1138" s="390"/>
      <c r="E1138" s="390"/>
      <c r="F1138" s="390"/>
      <c r="G1138" s="390"/>
      <c r="H1138" s="390"/>
      <c r="I1138" s="390"/>
      <c r="J1138" s="390"/>
      <c r="K1138" s="390"/>
      <c r="L1138" s="390"/>
      <c r="M1138" s="390"/>
      <c r="N1138" s="390"/>
      <c r="O1138" s="390"/>
      <c r="P1138" s="390"/>
      <c r="Q1138" s="390"/>
      <c r="R1138" s="390"/>
      <c r="S1138" s="390"/>
      <c r="T1138" s="390"/>
      <c r="U1138" s="390"/>
      <c r="V1138" s="390"/>
      <c r="W1138" s="390"/>
      <c r="X1138" s="390"/>
      <c r="Y1138" s="390"/>
    </row>
    <row r="1139" spans="1:25" ht="15" customHeight="1">
      <c r="A1139" s="390"/>
      <c r="B1139" s="390"/>
      <c r="C1139" s="390"/>
      <c r="D1139" s="390"/>
      <c r="E1139" s="390"/>
      <c r="F1139" s="390"/>
      <c r="G1139" s="390"/>
      <c r="H1139" s="390"/>
      <c r="I1139" s="390"/>
      <c r="J1139" s="390"/>
      <c r="K1139" s="390"/>
      <c r="L1139" s="390"/>
      <c r="M1139" s="390"/>
      <c r="N1139" s="390"/>
      <c r="O1139" s="390"/>
      <c r="P1139" s="390"/>
      <c r="Q1139" s="390"/>
      <c r="R1139" s="390"/>
      <c r="S1139" s="390"/>
      <c r="T1139" s="390"/>
      <c r="U1139" s="390"/>
      <c r="V1139" s="390"/>
      <c r="W1139" s="390"/>
      <c r="X1139" s="390"/>
      <c r="Y1139" s="390"/>
    </row>
    <row r="1140" spans="1:25" ht="15" customHeight="1">
      <c r="A1140" s="390"/>
      <c r="B1140" s="390"/>
      <c r="C1140" s="390"/>
      <c r="D1140" s="390"/>
      <c r="E1140" s="390"/>
      <c r="F1140" s="390"/>
      <c r="G1140" s="390"/>
      <c r="H1140" s="390"/>
      <c r="I1140" s="390"/>
      <c r="J1140" s="390"/>
      <c r="K1140" s="390"/>
      <c r="L1140" s="390"/>
      <c r="M1140" s="390"/>
      <c r="N1140" s="390"/>
      <c r="O1140" s="390"/>
      <c r="P1140" s="390"/>
      <c r="Q1140" s="390"/>
      <c r="R1140" s="390"/>
      <c r="S1140" s="390"/>
      <c r="T1140" s="390"/>
      <c r="U1140" s="390"/>
      <c r="V1140" s="390"/>
      <c r="W1140" s="390"/>
      <c r="X1140" s="390"/>
      <c r="Y1140" s="390"/>
    </row>
    <row r="1141" spans="1:25" ht="15" customHeight="1">
      <c r="A1141" s="390"/>
      <c r="B1141" s="390"/>
      <c r="C1141" s="390"/>
      <c r="D1141" s="390"/>
      <c r="E1141" s="390"/>
      <c r="F1141" s="390"/>
      <c r="G1141" s="390"/>
      <c r="H1141" s="390"/>
      <c r="I1141" s="390"/>
      <c r="J1141" s="390"/>
      <c r="K1141" s="390"/>
      <c r="L1141" s="390"/>
      <c r="M1141" s="390"/>
      <c r="N1141" s="390"/>
      <c r="O1141" s="390"/>
      <c r="P1141" s="390"/>
      <c r="Q1141" s="390"/>
      <c r="R1141" s="390"/>
      <c r="S1141" s="390"/>
      <c r="T1141" s="390"/>
      <c r="U1141" s="390"/>
      <c r="V1141" s="390"/>
      <c r="W1141" s="390"/>
      <c r="X1141" s="390"/>
      <c r="Y1141" s="390"/>
    </row>
    <row r="1142" spans="1:25" ht="15" customHeight="1">
      <c r="A1142" s="390"/>
      <c r="B1142" s="390"/>
      <c r="C1142" s="390"/>
      <c r="D1142" s="390"/>
      <c r="E1142" s="390"/>
      <c r="F1142" s="390"/>
      <c r="G1142" s="390"/>
      <c r="H1142" s="390"/>
      <c r="I1142" s="390"/>
      <c r="J1142" s="390"/>
      <c r="K1142" s="390"/>
      <c r="L1142" s="390"/>
      <c r="M1142" s="390"/>
      <c r="N1142" s="390"/>
      <c r="O1142" s="390"/>
      <c r="P1142" s="390"/>
      <c r="Q1142" s="390"/>
      <c r="R1142" s="390"/>
      <c r="S1142" s="390"/>
      <c r="T1142" s="390"/>
      <c r="U1142" s="390"/>
      <c r="V1142" s="390"/>
      <c r="W1142" s="390"/>
      <c r="X1142" s="390"/>
      <c r="Y1142" s="390"/>
    </row>
    <row r="1143" spans="1:25" ht="15" customHeight="1">
      <c r="A1143" s="390"/>
      <c r="B1143" s="390"/>
      <c r="C1143" s="390"/>
      <c r="D1143" s="390"/>
      <c r="E1143" s="390"/>
      <c r="F1143" s="390"/>
      <c r="G1143" s="390"/>
      <c r="H1143" s="390"/>
      <c r="I1143" s="390"/>
      <c r="J1143" s="390"/>
      <c r="K1143" s="390"/>
      <c r="L1143" s="390"/>
      <c r="M1143" s="390"/>
      <c r="N1143" s="390"/>
      <c r="O1143" s="390"/>
      <c r="P1143" s="390"/>
      <c r="Q1143" s="390"/>
      <c r="R1143" s="390"/>
      <c r="S1143" s="390"/>
      <c r="T1143" s="390"/>
      <c r="U1143" s="390"/>
      <c r="V1143" s="390"/>
      <c r="W1143" s="390"/>
      <c r="X1143" s="390"/>
      <c r="Y1143" s="390"/>
    </row>
    <row r="1144" spans="1:25" ht="15" customHeight="1">
      <c r="A1144" s="390"/>
      <c r="B1144" s="390"/>
      <c r="C1144" s="390"/>
      <c r="D1144" s="390"/>
      <c r="E1144" s="390"/>
      <c r="F1144" s="390"/>
      <c r="G1144" s="390"/>
      <c r="H1144" s="390"/>
      <c r="I1144" s="390"/>
      <c r="J1144" s="390"/>
      <c r="K1144" s="390"/>
      <c r="L1144" s="390"/>
      <c r="M1144" s="390"/>
      <c r="N1144" s="390"/>
      <c r="O1144" s="390"/>
      <c r="P1144" s="390"/>
      <c r="Q1144" s="390"/>
      <c r="R1144" s="390"/>
      <c r="S1144" s="390"/>
      <c r="T1144" s="390"/>
      <c r="U1144" s="390"/>
      <c r="V1144" s="390"/>
      <c r="W1144" s="390"/>
      <c r="X1144" s="390"/>
      <c r="Y1144" s="390"/>
    </row>
    <row r="1145" spans="1:25" ht="15" customHeight="1">
      <c r="A1145" s="390"/>
      <c r="B1145" s="390"/>
      <c r="C1145" s="390"/>
      <c r="D1145" s="390"/>
      <c r="E1145" s="390"/>
      <c r="F1145" s="390"/>
      <c r="G1145" s="390"/>
      <c r="H1145" s="390"/>
      <c r="I1145" s="390"/>
      <c r="J1145" s="390"/>
      <c r="K1145" s="390"/>
      <c r="L1145" s="390"/>
      <c r="M1145" s="390"/>
      <c r="N1145" s="390"/>
      <c r="O1145" s="390"/>
      <c r="P1145" s="390"/>
      <c r="Q1145" s="390"/>
      <c r="R1145" s="390"/>
      <c r="S1145" s="390"/>
      <c r="T1145" s="390"/>
      <c r="U1145" s="390"/>
      <c r="V1145" s="390"/>
      <c r="W1145" s="390"/>
      <c r="X1145" s="390"/>
      <c r="Y1145" s="390"/>
    </row>
    <row r="1146" spans="1:25" ht="15" customHeight="1">
      <c r="A1146" s="390"/>
      <c r="B1146" s="390"/>
      <c r="C1146" s="390"/>
      <c r="D1146" s="390"/>
      <c r="E1146" s="390"/>
      <c r="F1146" s="390"/>
      <c r="G1146" s="390"/>
      <c r="H1146" s="390"/>
      <c r="I1146" s="390"/>
      <c r="J1146" s="390"/>
      <c r="K1146" s="390"/>
      <c r="L1146" s="390"/>
      <c r="M1146" s="390"/>
      <c r="N1146" s="390"/>
      <c r="O1146" s="390"/>
      <c r="P1146" s="390"/>
      <c r="Q1146" s="390"/>
      <c r="R1146" s="390"/>
      <c r="S1146" s="390"/>
      <c r="T1146" s="390"/>
      <c r="U1146" s="390"/>
      <c r="V1146" s="390"/>
      <c r="W1146" s="390"/>
      <c r="X1146" s="390"/>
      <c r="Y1146" s="390"/>
    </row>
    <row r="1147" spans="1:25" ht="15" customHeight="1">
      <c r="A1147" s="390"/>
      <c r="B1147" s="390"/>
      <c r="C1147" s="390"/>
      <c r="D1147" s="390"/>
      <c r="E1147" s="390"/>
      <c r="F1147" s="390"/>
      <c r="G1147" s="390"/>
      <c r="H1147" s="390"/>
      <c r="I1147" s="390"/>
      <c r="J1147" s="390"/>
      <c r="K1147" s="390"/>
      <c r="L1147" s="390"/>
      <c r="M1147" s="390"/>
      <c r="N1147" s="390"/>
      <c r="O1147" s="390"/>
      <c r="P1147" s="390"/>
      <c r="Q1147" s="390"/>
      <c r="R1147" s="390"/>
      <c r="S1147" s="390"/>
      <c r="T1147" s="390"/>
      <c r="U1147" s="390"/>
      <c r="V1147" s="390"/>
      <c r="W1147" s="390"/>
      <c r="X1147" s="390"/>
      <c r="Y1147" s="390"/>
    </row>
    <row r="1148" spans="1:25" ht="15" customHeight="1">
      <c r="A1148" s="390"/>
      <c r="B1148" s="390"/>
      <c r="C1148" s="390"/>
      <c r="D1148" s="390"/>
      <c r="E1148" s="390"/>
      <c r="F1148" s="390"/>
      <c r="G1148" s="390"/>
      <c r="H1148" s="390"/>
      <c r="I1148" s="390"/>
      <c r="J1148" s="390"/>
      <c r="K1148" s="390"/>
      <c r="L1148" s="390"/>
      <c r="M1148" s="390"/>
      <c r="N1148" s="390"/>
      <c r="O1148" s="390"/>
      <c r="P1148" s="390"/>
      <c r="Q1148" s="390"/>
      <c r="R1148" s="390"/>
      <c r="S1148" s="390"/>
      <c r="T1148" s="390"/>
      <c r="U1148" s="390"/>
      <c r="V1148" s="390"/>
      <c r="W1148" s="390"/>
      <c r="X1148" s="390"/>
      <c r="Y1148" s="390"/>
    </row>
    <row r="1149" spans="1:25" ht="15" customHeight="1">
      <c r="A1149" s="390"/>
      <c r="B1149" s="390"/>
      <c r="C1149" s="390"/>
      <c r="D1149" s="390"/>
      <c r="E1149" s="390"/>
      <c r="F1149" s="390"/>
      <c r="G1149" s="390"/>
      <c r="H1149" s="390"/>
      <c r="I1149" s="390"/>
      <c r="J1149" s="390"/>
      <c r="K1149" s="390"/>
      <c r="L1149" s="390"/>
      <c r="M1149" s="390"/>
      <c r="N1149" s="390"/>
      <c r="O1149" s="390"/>
      <c r="P1149" s="390"/>
      <c r="Q1149" s="390"/>
      <c r="R1149" s="390"/>
      <c r="S1149" s="390"/>
      <c r="T1149" s="390"/>
      <c r="U1149" s="390"/>
      <c r="V1149" s="390"/>
      <c r="W1149" s="390"/>
      <c r="X1149" s="390"/>
      <c r="Y1149" s="390"/>
    </row>
    <row r="1150" spans="1:25" ht="15" customHeight="1">
      <c r="A1150" s="390"/>
      <c r="B1150" s="390"/>
      <c r="C1150" s="390"/>
      <c r="D1150" s="390"/>
      <c r="E1150" s="390"/>
      <c r="F1150" s="390"/>
      <c r="G1150" s="390"/>
      <c r="H1150" s="390"/>
      <c r="I1150" s="390"/>
      <c r="J1150" s="390"/>
      <c r="K1150" s="390"/>
      <c r="L1150" s="390"/>
      <c r="M1150" s="390"/>
      <c r="N1150" s="390"/>
      <c r="O1150" s="390"/>
      <c r="P1150" s="390"/>
      <c r="Q1150" s="390"/>
      <c r="R1150" s="390"/>
      <c r="S1150" s="390"/>
      <c r="T1150" s="390"/>
      <c r="U1150" s="390"/>
      <c r="V1150" s="390"/>
      <c r="W1150" s="390"/>
      <c r="X1150" s="390"/>
      <c r="Y1150" s="390"/>
    </row>
    <row r="1151" spans="1:25" ht="15" customHeight="1">
      <c r="A1151" s="390"/>
      <c r="B1151" s="390"/>
      <c r="C1151" s="390"/>
      <c r="D1151" s="390"/>
      <c r="E1151" s="390"/>
      <c r="F1151" s="390"/>
      <c r="G1151" s="390"/>
      <c r="H1151" s="390"/>
      <c r="I1151" s="390"/>
      <c r="J1151" s="390"/>
      <c r="K1151" s="390"/>
      <c r="L1151" s="390"/>
      <c r="M1151" s="390"/>
      <c r="N1151" s="390"/>
      <c r="O1151" s="390"/>
      <c r="P1151" s="390"/>
      <c r="Q1151" s="390"/>
      <c r="R1151" s="390"/>
      <c r="S1151" s="390"/>
      <c r="T1151" s="390"/>
      <c r="U1151" s="390"/>
      <c r="V1151" s="390"/>
      <c r="W1151" s="390"/>
      <c r="X1151" s="390"/>
      <c r="Y1151" s="390"/>
    </row>
    <row r="1152" spans="1:25" ht="15" customHeight="1">
      <c r="A1152" s="390"/>
      <c r="B1152" s="390"/>
      <c r="C1152" s="390"/>
      <c r="D1152" s="390"/>
      <c r="E1152" s="390"/>
      <c r="F1152" s="390"/>
      <c r="G1152" s="390"/>
      <c r="H1152" s="390"/>
      <c r="I1152" s="390"/>
      <c r="J1152" s="390"/>
      <c r="K1152" s="390"/>
      <c r="L1152" s="390"/>
      <c r="M1152" s="390"/>
      <c r="N1152" s="390"/>
      <c r="O1152" s="390"/>
      <c r="P1152" s="390"/>
      <c r="Q1152" s="390"/>
      <c r="R1152" s="390"/>
      <c r="S1152" s="390"/>
      <c r="T1152" s="390"/>
      <c r="U1152" s="390"/>
      <c r="V1152" s="390"/>
      <c r="W1152" s="390"/>
      <c r="X1152" s="390"/>
      <c r="Y1152" s="390"/>
    </row>
    <row r="1153" spans="1:25" ht="15" customHeight="1">
      <c r="A1153" s="390"/>
      <c r="B1153" s="390"/>
      <c r="C1153" s="390"/>
      <c r="D1153" s="390"/>
      <c r="E1153" s="390"/>
      <c r="F1153" s="390"/>
      <c r="G1153" s="390"/>
      <c r="H1153" s="390"/>
      <c r="I1153" s="390"/>
      <c r="J1153" s="390"/>
      <c r="K1153" s="390"/>
      <c r="L1153" s="390"/>
      <c r="M1153" s="390"/>
      <c r="N1153" s="390"/>
      <c r="O1153" s="390"/>
      <c r="P1153" s="390"/>
      <c r="Q1153" s="390"/>
      <c r="R1153" s="390"/>
      <c r="S1153" s="390"/>
      <c r="T1153" s="390"/>
      <c r="U1153" s="390"/>
      <c r="V1153" s="390"/>
      <c r="W1153" s="390"/>
      <c r="X1153" s="390"/>
      <c r="Y1153" s="390"/>
    </row>
    <row r="1154" spans="1:25" ht="15" customHeight="1">
      <c r="A1154" s="390"/>
      <c r="B1154" s="390"/>
      <c r="C1154" s="390"/>
      <c r="D1154" s="390"/>
      <c r="E1154" s="390"/>
      <c r="F1154" s="390"/>
      <c r="G1154" s="390"/>
      <c r="H1154" s="390"/>
      <c r="I1154" s="390"/>
      <c r="J1154" s="390"/>
      <c r="K1154" s="390"/>
      <c r="L1154" s="390"/>
      <c r="M1154" s="390"/>
      <c r="N1154" s="390"/>
      <c r="O1154" s="390"/>
      <c r="P1154" s="390"/>
      <c r="Q1154" s="390"/>
      <c r="R1154" s="390"/>
      <c r="S1154" s="390"/>
      <c r="T1154" s="390"/>
      <c r="U1154" s="390"/>
      <c r="V1154" s="390"/>
      <c r="W1154" s="390"/>
      <c r="X1154" s="390"/>
      <c r="Y1154" s="390"/>
    </row>
    <row r="1155" spans="1:25" ht="15" customHeight="1">
      <c r="A1155" s="390"/>
      <c r="B1155" s="390"/>
      <c r="C1155" s="390"/>
      <c r="D1155" s="390"/>
      <c r="E1155" s="390"/>
      <c r="F1155" s="390"/>
      <c r="G1155" s="390"/>
      <c r="H1155" s="390"/>
      <c r="I1155" s="390"/>
      <c r="J1155" s="390"/>
      <c r="K1155" s="390"/>
      <c r="L1155" s="390"/>
      <c r="M1155" s="390"/>
      <c r="N1155" s="390"/>
      <c r="O1155" s="390"/>
      <c r="P1155" s="390"/>
      <c r="Q1155" s="390"/>
      <c r="R1155" s="390"/>
      <c r="S1155" s="390"/>
      <c r="T1155" s="390"/>
      <c r="U1155" s="390"/>
      <c r="V1155" s="390"/>
      <c r="W1155" s="390"/>
      <c r="X1155" s="390"/>
      <c r="Y1155" s="390"/>
    </row>
    <row r="1156" spans="1:25" ht="15" customHeight="1">
      <c r="A1156" s="390"/>
      <c r="B1156" s="390"/>
      <c r="C1156" s="390"/>
      <c r="D1156" s="390"/>
      <c r="E1156" s="390"/>
      <c r="F1156" s="390"/>
      <c r="G1156" s="390"/>
      <c r="H1156" s="390"/>
      <c r="I1156" s="390"/>
      <c r="J1156" s="390"/>
      <c r="K1156" s="390"/>
      <c r="L1156" s="390"/>
      <c r="M1156" s="390"/>
      <c r="N1156" s="390"/>
      <c r="O1156" s="390"/>
      <c r="P1156" s="390"/>
      <c r="Q1156" s="390"/>
      <c r="R1156" s="390"/>
      <c r="S1156" s="390"/>
      <c r="T1156" s="390"/>
      <c r="U1156" s="390"/>
      <c r="V1156" s="390"/>
      <c r="W1156" s="390"/>
      <c r="X1156" s="390"/>
      <c r="Y1156" s="390"/>
    </row>
    <row r="1157" spans="1:25" ht="15" customHeight="1">
      <c r="A1157" s="390"/>
      <c r="B1157" s="390"/>
      <c r="C1157" s="390"/>
      <c r="D1157" s="390"/>
      <c r="E1157" s="390"/>
      <c r="F1157" s="390"/>
      <c r="G1157" s="390"/>
      <c r="H1157" s="390"/>
      <c r="I1157" s="390"/>
      <c r="J1157" s="390"/>
      <c r="K1157" s="390"/>
      <c r="L1157" s="390"/>
      <c r="M1157" s="390"/>
      <c r="N1157" s="390"/>
      <c r="O1157" s="390"/>
      <c r="P1157" s="390"/>
      <c r="Q1157" s="390"/>
      <c r="R1157" s="390"/>
      <c r="S1157" s="390"/>
      <c r="T1157" s="390"/>
      <c r="U1157" s="390"/>
      <c r="V1157" s="390"/>
      <c r="W1157" s="390"/>
      <c r="X1157" s="390"/>
      <c r="Y1157" s="390"/>
    </row>
    <row r="1158" spans="1:25" ht="15" customHeight="1">
      <c r="A1158" s="390"/>
      <c r="B1158" s="390"/>
      <c r="C1158" s="390"/>
      <c r="D1158" s="390"/>
      <c r="E1158" s="390"/>
      <c r="F1158" s="390"/>
      <c r="G1158" s="390"/>
      <c r="H1158" s="390"/>
      <c r="I1158" s="390"/>
      <c r="J1158" s="390"/>
      <c r="K1158" s="390"/>
      <c r="L1158" s="390"/>
      <c r="M1158" s="390"/>
      <c r="N1158" s="390"/>
      <c r="O1158" s="390"/>
      <c r="P1158" s="390"/>
      <c r="Q1158" s="390"/>
      <c r="R1158" s="390"/>
      <c r="S1158" s="390"/>
      <c r="T1158" s="390"/>
      <c r="U1158" s="390"/>
      <c r="V1158" s="390"/>
      <c r="W1158" s="390"/>
      <c r="X1158" s="390"/>
      <c r="Y1158" s="390"/>
    </row>
    <row r="1159" spans="1:25" ht="15" customHeight="1">
      <c r="A1159" s="390"/>
      <c r="B1159" s="390"/>
      <c r="C1159" s="390"/>
      <c r="D1159" s="390"/>
      <c r="E1159" s="390"/>
      <c r="F1159" s="390"/>
      <c r="G1159" s="390"/>
      <c r="H1159" s="390"/>
      <c r="I1159" s="390"/>
      <c r="J1159" s="390"/>
      <c r="K1159" s="390"/>
      <c r="L1159" s="390"/>
      <c r="M1159" s="390"/>
      <c r="N1159" s="390"/>
      <c r="O1159" s="390"/>
      <c r="P1159" s="390"/>
      <c r="Q1159" s="390"/>
      <c r="R1159" s="390"/>
      <c r="S1159" s="390"/>
      <c r="T1159" s="390"/>
      <c r="U1159" s="390"/>
      <c r="V1159" s="390"/>
      <c r="W1159" s="390"/>
      <c r="X1159" s="390"/>
      <c r="Y1159" s="390"/>
    </row>
    <row r="1160" spans="1:25" ht="15" customHeight="1">
      <c r="A1160" s="390"/>
      <c r="B1160" s="390"/>
      <c r="C1160" s="390"/>
      <c r="D1160" s="390"/>
      <c r="E1160" s="390"/>
      <c r="F1160" s="390"/>
      <c r="G1160" s="390"/>
      <c r="H1160" s="390"/>
      <c r="I1160" s="390"/>
      <c r="J1160" s="390"/>
      <c r="K1160" s="390"/>
      <c r="L1160" s="390"/>
      <c r="M1160" s="390"/>
      <c r="N1160" s="390"/>
      <c r="O1160" s="390"/>
      <c r="P1160" s="390"/>
      <c r="Q1160" s="390"/>
      <c r="R1160" s="390"/>
      <c r="S1160" s="390"/>
      <c r="T1160" s="390"/>
      <c r="U1160" s="390"/>
      <c r="V1160" s="390"/>
      <c r="W1160" s="390"/>
      <c r="X1160" s="390"/>
      <c r="Y1160" s="390"/>
    </row>
    <row r="1161" spans="1:25" ht="15" customHeight="1">
      <c r="A1161" s="390"/>
      <c r="B1161" s="390"/>
      <c r="C1161" s="390"/>
      <c r="D1161" s="390"/>
      <c r="E1161" s="390"/>
      <c r="F1161" s="390"/>
      <c r="G1161" s="390"/>
      <c r="H1161" s="390"/>
      <c r="I1161" s="390"/>
      <c r="J1161" s="390"/>
      <c r="K1161" s="390"/>
      <c r="L1161" s="390"/>
      <c r="M1161" s="390"/>
      <c r="N1161" s="390"/>
      <c r="O1161" s="390"/>
      <c r="P1161" s="390"/>
      <c r="Q1161" s="390"/>
      <c r="R1161" s="390"/>
      <c r="S1161" s="390"/>
      <c r="T1161" s="390"/>
      <c r="U1161" s="390"/>
      <c r="V1161" s="390"/>
      <c r="W1161" s="390"/>
      <c r="X1161" s="390"/>
      <c r="Y1161" s="390"/>
    </row>
    <row r="1162" spans="1:25" ht="15" customHeight="1">
      <c r="A1162" s="390"/>
      <c r="B1162" s="390"/>
      <c r="C1162" s="390"/>
      <c r="D1162" s="390"/>
      <c r="E1162" s="390"/>
      <c r="F1162" s="390"/>
      <c r="G1162" s="390"/>
      <c r="H1162" s="390"/>
      <c r="I1162" s="390"/>
      <c r="J1162" s="390"/>
      <c r="K1162" s="390"/>
      <c r="L1162" s="390"/>
      <c r="M1162" s="390"/>
      <c r="N1162" s="390"/>
      <c r="O1162" s="390"/>
      <c r="P1162" s="390"/>
      <c r="Q1162" s="390"/>
      <c r="R1162" s="390"/>
      <c r="S1162" s="390"/>
      <c r="T1162" s="390"/>
      <c r="U1162" s="390"/>
      <c r="V1162" s="390"/>
      <c r="W1162" s="390"/>
      <c r="X1162" s="390"/>
      <c r="Y1162" s="390"/>
    </row>
    <row r="1163" spans="1:25" ht="15" customHeight="1">
      <c r="A1163" s="390"/>
      <c r="B1163" s="390"/>
      <c r="C1163" s="390"/>
      <c r="D1163" s="390"/>
      <c r="E1163" s="390"/>
      <c r="F1163" s="390"/>
      <c r="G1163" s="390"/>
      <c r="H1163" s="390"/>
      <c r="I1163" s="390"/>
      <c r="J1163" s="390"/>
      <c r="K1163" s="390"/>
      <c r="L1163" s="390"/>
      <c r="M1163" s="390"/>
      <c r="N1163" s="390"/>
      <c r="O1163" s="390"/>
      <c r="P1163" s="390"/>
      <c r="Q1163" s="390"/>
      <c r="R1163" s="390"/>
      <c r="S1163" s="390"/>
      <c r="T1163" s="390"/>
      <c r="U1163" s="390"/>
      <c r="V1163" s="390"/>
      <c r="W1163" s="390"/>
      <c r="X1163" s="390"/>
      <c r="Y1163" s="390"/>
    </row>
    <row r="1164" spans="1:25" ht="15" customHeight="1">
      <c r="A1164" s="390"/>
      <c r="B1164" s="390"/>
      <c r="C1164" s="390"/>
      <c r="D1164" s="390"/>
      <c r="E1164" s="390"/>
      <c r="F1164" s="390"/>
      <c r="G1164" s="390"/>
      <c r="H1164" s="390"/>
      <c r="I1164" s="390"/>
      <c r="J1164" s="390"/>
      <c r="K1164" s="390"/>
      <c r="L1164" s="390"/>
      <c r="M1164" s="390"/>
      <c r="N1164" s="390"/>
      <c r="O1164" s="390"/>
      <c r="P1164" s="390"/>
      <c r="Q1164" s="390"/>
      <c r="R1164" s="390"/>
      <c r="S1164" s="390"/>
      <c r="T1164" s="390"/>
      <c r="U1164" s="390"/>
      <c r="V1164" s="390"/>
      <c r="W1164" s="390"/>
      <c r="X1164" s="390"/>
      <c r="Y1164" s="390"/>
    </row>
    <row r="1165" spans="1:25" ht="15" customHeight="1">
      <c r="A1165" s="390"/>
      <c r="B1165" s="390"/>
      <c r="C1165" s="390"/>
      <c r="D1165" s="390"/>
      <c r="E1165" s="390"/>
      <c r="F1165" s="390"/>
      <c r="G1165" s="390"/>
      <c r="H1165" s="390"/>
      <c r="I1165" s="390"/>
      <c r="J1165" s="390"/>
      <c r="K1165" s="390"/>
      <c r="L1165" s="390"/>
      <c r="M1165" s="390"/>
      <c r="N1165" s="390"/>
      <c r="O1165" s="390"/>
      <c r="P1165" s="390"/>
      <c r="Q1165" s="390"/>
      <c r="R1165" s="390"/>
      <c r="S1165" s="390"/>
      <c r="T1165" s="390"/>
      <c r="U1165" s="390"/>
      <c r="V1165" s="390"/>
      <c r="W1165" s="390"/>
      <c r="X1165" s="390"/>
      <c r="Y1165" s="390"/>
    </row>
    <row r="1166" spans="1:25" ht="15" customHeight="1">
      <c r="A1166" s="390"/>
      <c r="B1166" s="390"/>
      <c r="C1166" s="390"/>
      <c r="D1166" s="390"/>
      <c r="E1166" s="390"/>
      <c r="F1166" s="390"/>
      <c r="G1166" s="390"/>
      <c r="H1166" s="390"/>
      <c r="I1166" s="390"/>
      <c r="J1166" s="390"/>
      <c r="K1166" s="390"/>
      <c r="L1166" s="390"/>
      <c r="M1166" s="390"/>
      <c r="N1166" s="390"/>
      <c r="O1166" s="390"/>
      <c r="P1166" s="390"/>
      <c r="Q1166" s="390"/>
      <c r="R1166" s="390"/>
      <c r="S1166" s="390"/>
      <c r="T1166" s="390"/>
      <c r="U1166" s="390"/>
      <c r="V1166" s="390"/>
      <c r="W1166" s="390"/>
      <c r="X1166" s="390"/>
      <c r="Y1166" s="390"/>
    </row>
    <row r="1167" spans="1:25" ht="15" customHeight="1">
      <c r="A1167" s="390"/>
      <c r="B1167" s="390"/>
      <c r="C1167" s="390"/>
      <c r="D1167" s="390"/>
      <c r="E1167" s="390"/>
      <c r="F1167" s="390"/>
      <c r="G1167" s="390"/>
      <c r="H1167" s="390"/>
      <c r="I1167" s="390"/>
      <c r="J1167" s="390"/>
      <c r="K1167" s="390"/>
      <c r="L1167" s="390"/>
      <c r="M1167" s="390"/>
      <c r="N1167" s="390"/>
      <c r="O1167" s="390"/>
      <c r="P1167" s="390"/>
      <c r="Q1167" s="390"/>
      <c r="R1167" s="390"/>
      <c r="S1167" s="390"/>
      <c r="T1167" s="390"/>
      <c r="U1167" s="390"/>
      <c r="V1167" s="390"/>
      <c r="W1167" s="390"/>
      <c r="X1167" s="390"/>
      <c r="Y1167" s="390"/>
    </row>
    <row r="1168" spans="1:25" ht="15" customHeight="1">
      <c r="A1168" s="390"/>
      <c r="B1168" s="390"/>
      <c r="C1168" s="390"/>
      <c r="D1168" s="390"/>
      <c r="E1168" s="390"/>
      <c r="F1168" s="390"/>
      <c r="G1168" s="390"/>
      <c r="H1168" s="390"/>
      <c r="I1168" s="390"/>
      <c r="J1168" s="390"/>
      <c r="K1168" s="390"/>
      <c r="L1168" s="390"/>
      <c r="M1168" s="390"/>
      <c r="N1168" s="390"/>
      <c r="O1168" s="390"/>
      <c r="P1168" s="390"/>
      <c r="Q1168" s="390"/>
      <c r="R1168" s="390"/>
      <c r="S1168" s="390"/>
      <c r="T1168" s="390"/>
      <c r="U1168" s="390"/>
      <c r="V1168" s="390"/>
      <c r="W1168" s="390"/>
      <c r="X1168" s="390"/>
      <c r="Y1168" s="390"/>
    </row>
    <row r="1169" spans="1:25" ht="15" customHeight="1">
      <c r="A1169" s="390"/>
      <c r="B1169" s="390"/>
      <c r="C1169" s="390"/>
      <c r="D1169" s="390"/>
      <c r="E1169" s="390"/>
      <c r="F1169" s="390"/>
      <c r="G1169" s="390"/>
      <c r="H1169" s="390"/>
      <c r="I1169" s="390"/>
      <c r="J1169" s="390"/>
      <c r="K1169" s="390"/>
      <c r="L1169" s="390"/>
      <c r="M1169" s="390"/>
      <c r="N1169" s="390"/>
      <c r="O1169" s="390"/>
      <c r="P1169" s="390"/>
      <c r="Q1169" s="390"/>
      <c r="R1169" s="390"/>
      <c r="S1169" s="390"/>
      <c r="T1169" s="390"/>
      <c r="U1169" s="390"/>
      <c r="V1169" s="390"/>
      <c r="W1169" s="390"/>
      <c r="X1169" s="390"/>
      <c r="Y1169" s="390"/>
    </row>
    <row r="1170" spans="1:25" ht="15" customHeight="1">
      <c r="A1170" s="390"/>
      <c r="B1170" s="390"/>
      <c r="C1170" s="390"/>
      <c r="D1170" s="390"/>
      <c r="E1170" s="390"/>
      <c r="F1170" s="390"/>
      <c r="G1170" s="390"/>
      <c r="H1170" s="390"/>
      <c r="I1170" s="390"/>
      <c r="J1170" s="390"/>
      <c r="K1170" s="390"/>
      <c r="L1170" s="390"/>
      <c r="M1170" s="390"/>
      <c r="N1170" s="390"/>
      <c r="O1170" s="390"/>
      <c r="P1170" s="390"/>
      <c r="Q1170" s="390"/>
      <c r="R1170" s="390"/>
      <c r="S1170" s="390"/>
      <c r="T1170" s="390"/>
      <c r="U1170" s="390"/>
      <c r="V1170" s="390"/>
      <c r="W1170" s="390"/>
      <c r="X1170" s="390"/>
      <c r="Y1170" s="390"/>
    </row>
    <row r="1171" spans="1:25" ht="15" customHeight="1">
      <c r="A1171" s="390"/>
      <c r="B1171" s="390"/>
      <c r="C1171" s="390"/>
      <c r="D1171" s="390"/>
      <c r="E1171" s="390"/>
      <c r="F1171" s="390"/>
      <c r="G1171" s="390"/>
      <c r="H1171" s="390"/>
      <c r="I1171" s="390"/>
      <c r="J1171" s="390"/>
      <c r="K1171" s="390"/>
      <c r="L1171" s="390"/>
      <c r="M1171" s="390"/>
      <c r="N1171" s="390"/>
      <c r="O1171" s="390"/>
      <c r="P1171" s="390"/>
      <c r="Q1171" s="390"/>
      <c r="R1171" s="390"/>
      <c r="S1171" s="390"/>
      <c r="T1171" s="390"/>
      <c r="U1171" s="390"/>
      <c r="V1171" s="390"/>
      <c r="W1171" s="390"/>
      <c r="X1171" s="390"/>
      <c r="Y1171" s="390"/>
    </row>
    <row r="1172" spans="1:25" ht="15" customHeight="1">
      <c r="A1172" s="390"/>
      <c r="B1172" s="390"/>
      <c r="C1172" s="390"/>
      <c r="D1172" s="390"/>
      <c r="E1172" s="390"/>
      <c r="F1172" s="390"/>
      <c r="G1172" s="390"/>
      <c r="H1172" s="390"/>
      <c r="I1172" s="390"/>
      <c r="J1172" s="390"/>
      <c r="K1172" s="390"/>
      <c r="L1172" s="390"/>
      <c r="M1172" s="390"/>
      <c r="N1172" s="390"/>
      <c r="O1172" s="390"/>
      <c r="P1172" s="390"/>
      <c r="Q1172" s="390"/>
      <c r="R1172" s="390"/>
      <c r="S1172" s="390"/>
      <c r="T1172" s="390"/>
      <c r="U1172" s="390"/>
      <c r="V1172" s="390"/>
      <c r="W1172" s="390"/>
      <c r="X1172" s="390"/>
      <c r="Y1172" s="390"/>
    </row>
    <row r="1173" spans="1:25" ht="15" customHeight="1">
      <c r="A1173" s="390"/>
      <c r="B1173" s="390"/>
      <c r="C1173" s="390"/>
      <c r="D1173" s="390"/>
      <c r="E1173" s="390"/>
      <c r="F1173" s="390"/>
      <c r="G1173" s="390"/>
      <c r="H1173" s="390"/>
      <c r="I1173" s="390"/>
      <c r="J1173" s="390"/>
      <c r="K1173" s="390"/>
      <c r="L1173" s="390"/>
      <c r="M1173" s="390"/>
      <c r="N1173" s="390"/>
      <c r="O1173" s="390"/>
      <c r="P1173" s="390"/>
      <c r="Q1173" s="390"/>
      <c r="R1173" s="390"/>
      <c r="S1173" s="390"/>
      <c r="T1173" s="390"/>
      <c r="U1173" s="390"/>
      <c r="V1173" s="390"/>
      <c r="W1173" s="390"/>
      <c r="X1173" s="390"/>
      <c r="Y1173" s="390"/>
    </row>
    <row r="1174" spans="1:25" ht="15" customHeight="1">
      <c r="A1174" s="390"/>
      <c r="B1174" s="390"/>
      <c r="C1174" s="390"/>
      <c r="D1174" s="390"/>
      <c r="E1174" s="390"/>
      <c r="F1174" s="390"/>
      <c r="G1174" s="390"/>
      <c r="H1174" s="390"/>
      <c r="I1174" s="390"/>
      <c r="J1174" s="390"/>
      <c r="K1174" s="390"/>
      <c r="L1174" s="390"/>
      <c r="M1174" s="390"/>
      <c r="N1174" s="390"/>
      <c r="O1174" s="390"/>
      <c r="P1174" s="390"/>
      <c r="Q1174" s="390"/>
      <c r="R1174" s="390"/>
      <c r="S1174" s="390"/>
      <c r="T1174" s="390"/>
      <c r="U1174" s="390"/>
      <c r="V1174" s="390"/>
      <c r="W1174" s="390"/>
      <c r="X1174" s="390"/>
      <c r="Y1174" s="390"/>
    </row>
    <row r="1175" spans="1:25" ht="15" customHeight="1">
      <c r="A1175" s="390"/>
      <c r="B1175" s="390"/>
      <c r="C1175" s="390"/>
      <c r="D1175" s="390"/>
      <c r="E1175" s="390"/>
      <c r="F1175" s="390"/>
      <c r="G1175" s="390"/>
      <c r="H1175" s="390"/>
      <c r="I1175" s="390"/>
      <c r="J1175" s="390"/>
      <c r="K1175" s="390"/>
      <c r="L1175" s="390"/>
      <c r="M1175" s="390"/>
      <c r="N1175" s="390"/>
      <c r="O1175" s="390"/>
      <c r="P1175" s="390"/>
      <c r="Q1175" s="390"/>
      <c r="R1175" s="390"/>
      <c r="S1175" s="390"/>
      <c r="T1175" s="390"/>
      <c r="U1175" s="390"/>
      <c r="V1175" s="390"/>
      <c r="W1175" s="390"/>
      <c r="X1175" s="390"/>
      <c r="Y1175" s="390"/>
    </row>
    <row r="1176" spans="1:25" ht="15" customHeight="1">
      <c r="A1176" s="390"/>
      <c r="B1176" s="390"/>
      <c r="C1176" s="390"/>
      <c r="D1176" s="390"/>
      <c r="E1176" s="390"/>
      <c r="F1176" s="390"/>
      <c r="G1176" s="390"/>
      <c r="H1176" s="390"/>
      <c r="I1176" s="390"/>
      <c r="J1176" s="390"/>
      <c r="K1176" s="390"/>
      <c r="L1176" s="390"/>
      <c r="M1176" s="390"/>
      <c r="N1176" s="390"/>
      <c r="O1176" s="390"/>
      <c r="P1176" s="390"/>
      <c r="Q1176" s="390"/>
      <c r="R1176" s="390"/>
      <c r="S1176" s="390"/>
      <c r="T1176" s="390"/>
      <c r="U1176" s="390"/>
      <c r="V1176" s="390"/>
      <c r="W1176" s="390"/>
      <c r="X1176" s="390"/>
      <c r="Y1176" s="390"/>
    </row>
    <row r="1177" spans="1:25" ht="15" customHeight="1">
      <c r="A1177" s="390"/>
      <c r="B1177" s="390"/>
      <c r="C1177" s="390"/>
      <c r="D1177" s="390"/>
      <c r="E1177" s="390"/>
      <c r="F1177" s="390"/>
      <c r="G1177" s="390"/>
      <c r="H1177" s="390"/>
      <c r="I1177" s="390"/>
      <c r="J1177" s="390"/>
      <c r="K1177" s="390"/>
      <c r="L1177" s="390"/>
      <c r="M1177" s="390"/>
      <c r="N1177" s="390"/>
      <c r="O1177" s="390"/>
      <c r="P1177" s="390"/>
      <c r="Q1177" s="390"/>
      <c r="R1177" s="390"/>
      <c r="S1177" s="390"/>
      <c r="T1177" s="390"/>
      <c r="U1177" s="390"/>
      <c r="V1177" s="390"/>
      <c r="W1177" s="390"/>
      <c r="X1177" s="390"/>
      <c r="Y1177" s="390"/>
    </row>
    <row r="1178" spans="1:25" ht="15" customHeight="1">
      <c r="A1178" s="390"/>
      <c r="B1178" s="390"/>
      <c r="C1178" s="390"/>
      <c r="D1178" s="390"/>
      <c r="E1178" s="390"/>
      <c r="F1178" s="390"/>
      <c r="G1178" s="390"/>
      <c r="H1178" s="390"/>
      <c r="I1178" s="390"/>
      <c r="J1178" s="390"/>
      <c r="K1178" s="390"/>
      <c r="L1178" s="390"/>
      <c r="M1178" s="390"/>
      <c r="N1178" s="390"/>
      <c r="O1178" s="390"/>
      <c r="P1178" s="390"/>
      <c r="Q1178" s="390"/>
      <c r="R1178" s="390"/>
      <c r="S1178" s="390"/>
      <c r="T1178" s="390"/>
      <c r="U1178" s="390"/>
      <c r="V1178" s="390"/>
      <c r="W1178" s="390"/>
      <c r="X1178" s="390"/>
      <c r="Y1178" s="390"/>
    </row>
    <row r="1179" spans="1:25" ht="15" customHeight="1">
      <c r="A1179" s="390"/>
      <c r="B1179" s="390"/>
      <c r="C1179" s="390"/>
      <c r="D1179" s="390"/>
      <c r="E1179" s="390"/>
      <c r="F1179" s="390"/>
      <c r="G1179" s="390"/>
      <c r="H1179" s="390"/>
      <c r="I1179" s="390"/>
      <c r="J1179" s="390"/>
      <c r="K1179" s="390"/>
      <c r="L1179" s="390"/>
      <c r="M1179" s="390"/>
      <c r="N1179" s="390"/>
      <c r="O1179" s="390"/>
      <c r="P1179" s="390"/>
      <c r="Q1179" s="390"/>
      <c r="R1179" s="390"/>
      <c r="S1179" s="390"/>
      <c r="T1179" s="390"/>
      <c r="U1179" s="390"/>
      <c r="V1179" s="390"/>
      <c r="W1179" s="390"/>
      <c r="X1179" s="390"/>
      <c r="Y1179" s="390"/>
    </row>
    <row r="1180" spans="1:25" ht="15" customHeight="1">
      <c r="A1180" s="390"/>
      <c r="B1180" s="390"/>
      <c r="C1180" s="390"/>
      <c r="D1180" s="390"/>
      <c r="E1180" s="390"/>
      <c r="F1180" s="390"/>
      <c r="G1180" s="390"/>
      <c r="H1180" s="390"/>
      <c r="I1180" s="390"/>
      <c r="J1180" s="390"/>
      <c r="K1180" s="390"/>
      <c r="L1180" s="390"/>
      <c r="M1180" s="390"/>
      <c r="N1180" s="390"/>
      <c r="O1180" s="390"/>
      <c r="P1180" s="390"/>
      <c r="Q1180" s="390"/>
      <c r="R1180" s="390"/>
      <c r="S1180" s="390"/>
      <c r="T1180" s="390"/>
      <c r="U1180" s="390"/>
      <c r="V1180" s="390"/>
      <c r="W1180" s="390"/>
      <c r="X1180" s="390"/>
      <c r="Y1180" s="390"/>
    </row>
    <row r="1181" spans="1:25" ht="15" customHeight="1">
      <c r="A1181" s="390"/>
      <c r="B1181" s="390"/>
      <c r="C1181" s="390"/>
      <c r="D1181" s="390"/>
      <c r="E1181" s="390"/>
      <c r="F1181" s="390"/>
      <c r="G1181" s="390"/>
      <c r="H1181" s="390"/>
      <c r="I1181" s="390"/>
      <c r="J1181" s="390"/>
      <c r="K1181" s="390"/>
      <c r="L1181" s="390"/>
      <c r="M1181" s="390"/>
      <c r="N1181" s="390"/>
      <c r="O1181" s="390"/>
      <c r="P1181" s="390"/>
      <c r="Q1181" s="390"/>
      <c r="R1181" s="390"/>
      <c r="S1181" s="390"/>
      <c r="T1181" s="390"/>
      <c r="U1181" s="390"/>
      <c r="V1181" s="390"/>
      <c r="W1181" s="390"/>
      <c r="X1181" s="390"/>
      <c r="Y1181" s="390"/>
    </row>
    <row r="1182" spans="1:25" ht="15" customHeight="1">
      <c r="A1182" s="390"/>
      <c r="B1182" s="390"/>
      <c r="C1182" s="390"/>
      <c r="D1182" s="390"/>
      <c r="E1182" s="390"/>
      <c r="F1182" s="390"/>
      <c r="G1182" s="390"/>
      <c r="H1182" s="390"/>
      <c r="I1182" s="390"/>
      <c r="J1182" s="390"/>
      <c r="K1182" s="390"/>
      <c r="L1182" s="390"/>
      <c r="M1182" s="390"/>
      <c r="N1182" s="390"/>
      <c r="O1182" s="390"/>
      <c r="P1182" s="390"/>
      <c r="Q1182" s="390"/>
      <c r="R1182" s="390"/>
      <c r="S1182" s="390"/>
      <c r="T1182" s="390"/>
      <c r="U1182" s="390"/>
      <c r="V1182" s="390"/>
      <c r="W1182" s="390"/>
      <c r="X1182" s="390"/>
      <c r="Y1182" s="390"/>
    </row>
    <row r="1183" spans="1:25" ht="15" customHeight="1">
      <c r="A1183" s="390"/>
      <c r="B1183" s="390"/>
      <c r="C1183" s="390"/>
      <c r="D1183" s="390"/>
      <c r="E1183" s="390"/>
      <c r="F1183" s="390"/>
      <c r="G1183" s="390"/>
      <c r="H1183" s="390"/>
      <c r="I1183" s="390"/>
      <c r="J1183" s="390"/>
      <c r="K1183" s="390"/>
      <c r="L1183" s="390"/>
      <c r="M1183" s="390"/>
      <c r="N1183" s="390"/>
      <c r="O1183" s="390"/>
      <c r="P1183" s="390"/>
      <c r="Q1183" s="390"/>
      <c r="R1183" s="390"/>
      <c r="S1183" s="390"/>
      <c r="T1183" s="390"/>
      <c r="U1183" s="390"/>
      <c r="V1183" s="390"/>
      <c r="W1183" s="390"/>
      <c r="X1183" s="390"/>
      <c r="Y1183" s="390"/>
    </row>
    <row r="1184" spans="1:25" ht="15" customHeight="1">
      <c r="A1184" s="390"/>
      <c r="B1184" s="390"/>
      <c r="C1184" s="390"/>
      <c r="D1184" s="390"/>
      <c r="E1184" s="390"/>
      <c r="F1184" s="390"/>
      <c r="G1184" s="390"/>
      <c r="H1184" s="390"/>
      <c r="I1184" s="390"/>
      <c r="J1184" s="390"/>
      <c r="K1184" s="390"/>
      <c r="L1184" s="390"/>
      <c r="M1184" s="390"/>
      <c r="N1184" s="390"/>
      <c r="O1184" s="390"/>
      <c r="P1184" s="390"/>
      <c r="Q1184" s="390"/>
      <c r="R1184" s="390"/>
      <c r="S1184" s="390"/>
      <c r="T1184" s="390"/>
      <c r="U1184" s="390"/>
      <c r="V1184" s="390"/>
      <c r="W1184" s="390"/>
      <c r="X1184" s="390"/>
      <c r="Y1184" s="390"/>
    </row>
    <row r="1185" spans="1:25" ht="15" customHeight="1">
      <c r="A1185" s="390"/>
      <c r="B1185" s="390"/>
      <c r="C1185" s="390"/>
      <c r="D1185" s="390"/>
      <c r="E1185" s="390"/>
      <c r="F1185" s="390"/>
      <c r="G1185" s="390"/>
      <c r="H1185" s="390"/>
      <c r="I1185" s="390"/>
      <c r="J1185" s="390"/>
      <c r="K1185" s="390"/>
      <c r="L1185" s="390"/>
      <c r="M1185" s="390"/>
      <c r="N1185" s="390"/>
      <c r="O1185" s="390"/>
      <c r="P1185" s="390"/>
      <c r="Q1185" s="390"/>
      <c r="R1185" s="390"/>
      <c r="S1185" s="390"/>
      <c r="T1185" s="390"/>
      <c r="U1185" s="390"/>
      <c r="V1185" s="390"/>
      <c r="W1185" s="390"/>
      <c r="X1185" s="390"/>
      <c r="Y1185" s="390"/>
    </row>
    <row r="1186" spans="1:25" ht="15" customHeight="1">
      <c r="A1186" s="390"/>
      <c r="B1186" s="390"/>
      <c r="C1186" s="390"/>
      <c r="D1186" s="390"/>
      <c r="E1186" s="390"/>
      <c r="F1186" s="390"/>
      <c r="G1186" s="390"/>
      <c r="H1186" s="390"/>
      <c r="I1186" s="390"/>
      <c r="J1186" s="390"/>
      <c r="K1186" s="390"/>
      <c r="L1186" s="390"/>
      <c r="M1186" s="390"/>
      <c r="N1186" s="390"/>
      <c r="O1186" s="390"/>
      <c r="P1186" s="390"/>
      <c r="Q1186" s="390"/>
      <c r="R1186" s="390"/>
      <c r="S1186" s="390"/>
      <c r="T1186" s="390"/>
      <c r="U1186" s="390"/>
      <c r="V1186" s="390"/>
      <c r="W1186" s="390"/>
      <c r="X1186" s="390"/>
      <c r="Y1186" s="390"/>
    </row>
    <row r="1187" spans="1:25" ht="15" customHeight="1">
      <c r="A1187" s="390"/>
      <c r="B1187" s="390"/>
      <c r="C1187" s="390"/>
      <c r="D1187" s="390"/>
      <c r="E1187" s="390"/>
      <c r="F1187" s="390"/>
      <c r="G1187" s="390"/>
      <c r="H1187" s="390"/>
      <c r="I1187" s="390"/>
      <c r="J1187" s="390"/>
      <c r="K1187" s="390"/>
      <c r="L1187" s="390"/>
      <c r="M1187" s="390"/>
      <c r="N1187" s="390"/>
      <c r="O1187" s="390"/>
      <c r="P1187" s="390"/>
      <c r="Q1187" s="390"/>
      <c r="R1187" s="390"/>
      <c r="S1187" s="390"/>
      <c r="T1187" s="390"/>
      <c r="U1187" s="390"/>
      <c r="V1187" s="390"/>
      <c r="W1187" s="390"/>
      <c r="X1187" s="390"/>
      <c r="Y1187" s="390"/>
    </row>
    <row r="1188" spans="1:25" ht="15" customHeight="1">
      <c r="A1188" s="390"/>
      <c r="B1188" s="390"/>
      <c r="C1188" s="390"/>
      <c r="D1188" s="390"/>
      <c r="E1188" s="390"/>
      <c r="F1188" s="390"/>
      <c r="G1188" s="390"/>
      <c r="H1188" s="390"/>
      <c r="I1188" s="390"/>
      <c r="J1188" s="390"/>
      <c r="K1188" s="390"/>
      <c r="L1188" s="390"/>
      <c r="M1188" s="390"/>
      <c r="N1188" s="390"/>
      <c r="O1188" s="390"/>
      <c r="P1188" s="390"/>
      <c r="Q1188" s="390"/>
      <c r="R1188" s="390"/>
      <c r="S1188" s="390"/>
      <c r="T1188" s="390"/>
      <c r="U1188" s="390"/>
      <c r="V1188" s="390"/>
      <c r="W1188" s="390"/>
      <c r="X1188" s="390"/>
      <c r="Y1188" s="390"/>
    </row>
    <row r="1189" spans="1:25" ht="15" customHeight="1">
      <c r="A1189" s="390"/>
      <c r="B1189" s="390"/>
      <c r="C1189" s="390"/>
      <c r="D1189" s="390"/>
      <c r="E1189" s="390"/>
      <c r="F1189" s="390"/>
      <c r="G1189" s="390"/>
      <c r="H1189" s="390"/>
      <c r="I1189" s="390"/>
      <c r="J1189" s="390"/>
      <c r="K1189" s="390"/>
      <c r="L1189" s="390"/>
      <c r="M1189" s="390"/>
      <c r="N1189" s="390"/>
      <c r="O1189" s="390"/>
      <c r="P1189" s="390"/>
      <c r="Q1189" s="390"/>
      <c r="R1189" s="390"/>
      <c r="S1189" s="390"/>
      <c r="T1189" s="390"/>
      <c r="U1189" s="390"/>
      <c r="V1189" s="390"/>
      <c r="W1189" s="390"/>
      <c r="X1189" s="390"/>
      <c r="Y1189" s="390"/>
    </row>
    <row r="1190" spans="1:25" ht="15" customHeight="1">
      <c r="A1190" s="390"/>
      <c r="B1190" s="390"/>
      <c r="C1190" s="390"/>
      <c r="D1190" s="390"/>
      <c r="E1190" s="390"/>
      <c r="F1190" s="390"/>
      <c r="G1190" s="390"/>
      <c r="H1190" s="390"/>
      <c r="I1190" s="390"/>
      <c r="J1190" s="390"/>
      <c r="K1190" s="390"/>
      <c r="L1190" s="390"/>
      <c r="M1190" s="390"/>
      <c r="N1190" s="390"/>
      <c r="O1190" s="390"/>
      <c r="P1190" s="390"/>
      <c r="Q1190" s="390"/>
      <c r="R1190" s="390"/>
      <c r="S1190" s="390"/>
      <c r="T1190" s="390"/>
      <c r="U1190" s="390"/>
      <c r="V1190" s="390"/>
      <c r="W1190" s="390"/>
      <c r="X1190" s="390"/>
      <c r="Y1190" s="390"/>
    </row>
    <row r="1191" spans="1:25" ht="15" customHeight="1">
      <c r="A1191" s="390"/>
      <c r="B1191" s="390"/>
      <c r="C1191" s="390"/>
      <c r="D1191" s="390"/>
      <c r="E1191" s="390"/>
      <c r="F1191" s="390"/>
      <c r="G1191" s="390"/>
      <c r="H1191" s="390"/>
      <c r="I1191" s="390"/>
      <c r="J1191" s="390"/>
      <c r="K1191" s="390"/>
      <c r="L1191" s="390"/>
      <c r="M1191" s="390"/>
      <c r="N1191" s="390"/>
      <c r="O1191" s="390"/>
      <c r="P1191" s="390"/>
      <c r="Q1191" s="390"/>
      <c r="R1191" s="390"/>
      <c r="S1191" s="390"/>
      <c r="T1191" s="390"/>
      <c r="U1191" s="390"/>
      <c r="V1191" s="390"/>
      <c r="W1191" s="390"/>
      <c r="X1191" s="390"/>
      <c r="Y1191" s="390"/>
    </row>
    <row r="1192" spans="1:25" ht="15" customHeight="1">
      <c r="A1192" s="390"/>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row>
    <row r="1193" spans="1:25" ht="15" customHeight="1">
      <c r="A1193" s="390"/>
      <c r="B1193" s="390"/>
      <c r="C1193" s="390"/>
      <c r="D1193" s="390"/>
      <c r="E1193" s="390"/>
      <c r="F1193" s="390"/>
      <c r="G1193" s="390"/>
      <c r="H1193" s="390"/>
      <c r="I1193" s="390"/>
      <c r="J1193" s="390"/>
      <c r="K1193" s="390"/>
      <c r="L1193" s="390"/>
      <c r="M1193" s="390"/>
      <c r="N1193" s="390"/>
      <c r="O1193" s="390"/>
      <c r="P1193" s="390"/>
      <c r="Q1193" s="390"/>
      <c r="R1193" s="390"/>
      <c r="S1193" s="390"/>
      <c r="T1193" s="390"/>
      <c r="U1193" s="390"/>
      <c r="V1193" s="390"/>
      <c r="W1193" s="390"/>
      <c r="X1193" s="390"/>
      <c r="Y1193" s="390"/>
    </row>
    <row r="1194" spans="1:25" ht="15" customHeight="1">
      <c r="A1194" s="390"/>
      <c r="B1194" s="390"/>
      <c r="C1194" s="390"/>
      <c r="D1194" s="390"/>
      <c r="E1194" s="390"/>
      <c r="F1194" s="390"/>
      <c r="G1194" s="390"/>
      <c r="H1194" s="390"/>
      <c r="I1194" s="390"/>
      <c r="J1194" s="390"/>
      <c r="K1194" s="390"/>
      <c r="L1194" s="390"/>
      <c r="M1194" s="390"/>
      <c r="N1194" s="390"/>
      <c r="O1194" s="390"/>
      <c r="P1194" s="390"/>
      <c r="Q1194" s="390"/>
      <c r="R1194" s="390"/>
      <c r="S1194" s="390"/>
      <c r="T1194" s="390"/>
      <c r="U1194" s="390"/>
      <c r="V1194" s="390"/>
      <c r="W1194" s="390"/>
      <c r="X1194" s="390"/>
      <c r="Y1194" s="390"/>
    </row>
    <row r="1195" spans="1:25" ht="15" customHeight="1">
      <c r="A1195" s="390"/>
      <c r="B1195" s="390"/>
      <c r="C1195" s="390"/>
      <c r="D1195" s="390"/>
      <c r="E1195" s="390"/>
      <c r="F1195" s="390"/>
      <c r="G1195" s="390"/>
      <c r="H1195" s="390"/>
      <c r="I1195" s="390"/>
      <c r="J1195" s="390"/>
      <c r="K1195" s="390"/>
      <c r="L1195" s="390"/>
      <c r="M1195" s="390"/>
      <c r="N1195" s="390"/>
      <c r="O1195" s="390"/>
      <c r="P1195" s="390"/>
      <c r="Q1195" s="390"/>
      <c r="R1195" s="390"/>
      <c r="S1195" s="390"/>
      <c r="T1195" s="390"/>
      <c r="U1195" s="390"/>
      <c r="V1195" s="390"/>
      <c r="W1195" s="390"/>
      <c r="X1195" s="390"/>
      <c r="Y1195" s="390"/>
    </row>
    <row r="1196" spans="1:25" ht="15" customHeight="1">
      <c r="A1196" s="390"/>
      <c r="B1196" s="390"/>
      <c r="C1196" s="390"/>
      <c r="D1196" s="390"/>
      <c r="E1196" s="390"/>
      <c r="F1196" s="390"/>
      <c r="G1196" s="390"/>
      <c r="H1196" s="390"/>
      <c r="I1196" s="390"/>
      <c r="J1196" s="390"/>
      <c r="K1196" s="390"/>
      <c r="L1196" s="390"/>
      <c r="M1196" s="390"/>
      <c r="N1196" s="390"/>
      <c r="O1196" s="390"/>
      <c r="P1196" s="390"/>
      <c r="Q1196" s="390"/>
      <c r="R1196" s="390"/>
      <c r="S1196" s="390"/>
      <c r="T1196" s="390"/>
      <c r="U1196" s="390"/>
      <c r="V1196" s="390"/>
      <c r="W1196" s="390"/>
      <c r="X1196" s="390"/>
      <c r="Y1196" s="390"/>
    </row>
    <row r="1197" spans="1:25" ht="15" customHeight="1">
      <c r="A1197" s="390"/>
      <c r="B1197" s="390"/>
      <c r="C1197" s="390"/>
      <c r="D1197" s="390"/>
      <c r="E1197" s="390"/>
      <c r="F1197" s="390"/>
      <c r="G1197" s="390"/>
      <c r="H1197" s="390"/>
      <c r="I1197" s="390"/>
      <c r="J1197" s="390"/>
      <c r="K1197" s="390"/>
      <c r="L1197" s="390"/>
      <c r="M1197" s="390"/>
      <c r="N1197" s="390"/>
      <c r="O1197" s="390"/>
      <c r="P1197" s="390"/>
      <c r="Q1197" s="390"/>
      <c r="R1197" s="390"/>
      <c r="S1197" s="390"/>
      <c r="T1197" s="390"/>
      <c r="U1197" s="390"/>
      <c r="V1197" s="390"/>
      <c r="W1197" s="390"/>
      <c r="X1197" s="390"/>
      <c r="Y1197" s="390"/>
    </row>
    <row r="1198" spans="1:25" ht="15" customHeight="1">
      <c r="A1198" s="390"/>
      <c r="B1198" s="390"/>
      <c r="C1198" s="390"/>
      <c r="D1198" s="390"/>
      <c r="E1198" s="390"/>
      <c r="F1198" s="390"/>
      <c r="G1198" s="390"/>
      <c r="H1198" s="390"/>
      <c r="I1198" s="390"/>
      <c r="J1198" s="390"/>
      <c r="K1198" s="390"/>
      <c r="L1198" s="390"/>
      <c r="M1198" s="390"/>
      <c r="N1198" s="390"/>
      <c r="O1198" s="390"/>
      <c r="P1198" s="390"/>
      <c r="Q1198" s="390"/>
      <c r="R1198" s="390"/>
      <c r="S1198" s="390"/>
      <c r="T1198" s="390"/>
      <c r="U1198" s="390"/>
      <c r="V1198" s="390"/>
      <c r="W1198" s="390"/>
      <c r="X1198" s="390"/>
      <c r="Y1198" s="390"/>
    </row>
    <row r="1199" spans="1:25" ht="15" customHeight="1">
      <c r="A1199" s="390"/>
      <c r="B1199" s="390"/>
      <c r="C1199" s="390"/>
      <c r="D1199" s="390"/>
      <c r="E1199" s="390"/>
      <c r="F1199" s="390"/>
      <c r="G1199" s="390"/>
      <c r="H1199" s="390"/>
      <c r="I1199" s="390"/>
      <c r="J1199" s="390"/>
      <c r="K1199" s="390"/>
      <c r="L1199" s="390"/>
      <c r="M1199" s="390"/>
      <c r="N1199" s="390"/>
      <c r="O1199" s="390"/>
      <c r="P1199" s="390"/>
      <c r="Q1199" s="390"/>
      <c r="R1199" s="390"/>
      <c r="S1199" s="390"/>
      <c r="T1199" s="390"/>
      <c r="U1199" s="390"/>
      <c r="V1199" s="390"/>
      <c r="W1199" s="390"/>
      <c r="X1199" s="390"/>
      <c r="Y1199" s="390"/>
    </row>
    <row r="1200" spans="1:25" ht="15" customHeight="1">
      <c r="A1200" s="390"/>
      <c r="B1200" s="390"/>
      <c r="C1200" s="390"/>
      <c r="D1200" s="390"/>
      <c r="E1200" s="390"/>
      <c r="F1200" s="390"/>
      <c r="G1200" s="390"/>
      <c r="H1200" s="390"/>
      <c r="I1200" s="390"/>
      <c r="J1200" s="390"/>
      <c r="K1200" s="390"/>
      <c r="L1200" s="390"/>
      <c r="M1200" s="390"/>
      <c r="N1200" s="390"/>
      <c r="O1200" s="390"/>
      <c r="P1200" s="390"/>
      <c r="Q1200" s="390"/>
      <c r="R1200" s="390"/>
      <c r="S1200" s="390"/>
      <c r="T1200" s="390"/>
      <c r="U1200" s="390"/>
      <c r="V1200" s="390"/>
      <c r="W1200" s="390"/>
      <c r="X1200" s="390"/>
      <c r="Y1200" s="390"/>
    </row>
    <row r="1201" spans="1:25" ht="15" customHeight="1">
      <c r="A1201" s="390"/>
      <c r="B1201" s="390"/>
      <c r="C1201" s="390"/>
      <c r="D1201" s="390"/>
      <c r="E1201" s="390"/>
      <c r="F1201" s="390"/>
      <c r="G1201" s="390"/>
      <c r="H1201" s="390"/>
      <c r="I1201" s="390"/>
      <c r="J1201" s="390"/>
      <c r="K1201" s="390"/>
      <c r="L1201" s="390"/>
      <c r="M1201" s="390"/>
      <c r="N1201" s="390"/>
      <c r="O1201" s="390"/>
      <c r="P1201" s="390"/>
      <c r="Q1201" s="390"/>
      <c r="R1201" s="390"/>
      <c r="S1201" s="390"/>
      <c r="T1201" s="390"/>
      <c r="U1201" s="390"/>
      <c r="V1201" s="390"/>
      <c r="W1201" s="390"/>
      <c r="X1201" s="390"/>
      <c r="Y1201" s="390"/>
    </row>
    <row r="1202" spans="1:25" ht="15" customHeight="1">
      <c r="A1202" s="390"/>
      <c r="B1202" s="390"/>
      <c r="C1202" s="390"/>
      <c r="D1202" s="390"/>
      <c r="E1202" s="390"/>
      <c r="F1202" s="390"/>
      <c r="G1202" s="390"/>
      <c r="H1202" s="390"/>
      <c r="I1202" s="390"/>
      <c r="J1202" s="390"/>
      <c r="K1202" s="390"/>
      <c r="L1202" s="390"/>
      <c r="M1202" s="390"/>
      <c r="N1202" s="390"/>
      <c r="O1202" s="390"/>
      <c r="P1202" s="390"/>
      <c r="Q1202" s="390"/>
      <c r="R1202" s="390"/>
      <c r="S1202" s="390"/>
      <c r="T1202" s="390"/>
      <c r="U1202" s="390"/>
      <c r="V1202" s="390"/>
      <c r="W1202" s="390"/>
      <c r="X1202" s="390"/>
      <c r="Y1202" s="390"/>
    </row>
    <row r="1203" spans="1:25" ht="15" customHeight="1">
      <c r="A1203" s="390"/>
      <c r="B1203" s="390"/>
      <c r="C1203" s="390"/>
      <c r="D1203" s="390"/>
      <c r="E1203" s="390"/>
      <c r="F1203" s="390"/>
      <c r="G1203" s="390"/>
      <c r="H1203" s="390"/>
      <c r="I1203" s="390"/>
      <c r="J1203" s="390"/>
      <c r="K1203" s="390"/>
      <c r="L1203" s="390"/>
      <c r="M1203" s="390"/>
      <c r="N1203" s="390"/>
      <c r="O1203" s="390"/>
      <c r="P1203" s="390"/>
      <c r="Q1203" s="390"/>
      <c r="R1203" s="390"/>
      <c r="S1203" s="390"/>
      <c r="T1203" s="390"/>
      <c r="U1203" s="390"/>
      <c r="V1203" s="390"/>
      <c r="W1203" s="390"/>
      <c r="X1203" s="390"/>
      <c r="Y1203" s="390"/>
    </row>
    <row r="1204" spans="1:25" ht="15" customHeight="1">
      <c r="A1204" s="390"/>
      <c r="B1204" s="390"/>
      <c r="C1204" s="390"/>
      <c r="D1204" s="390"/>
      <c r="E1204" s="390"/>
      <c r="F1204" s="390"/>
      <c r="G1204" s="390"/>
      <c r="H1204" s="390"/>
      <c r="I1204" s="390"/>
      <c r="J1204" s="390"/>
      <c r="K1204" s="390"/>
      <c r="L1204" s="390"/>
      <c r="M1204" s="390"/>
      <c r="N1204" s="390"/>
      <c r="O1204" s="390"/>
      <c r="P1204" s="390"/>
      <c r="Q1204" s="390"/>
      <c r="R1204" s="390"/>
      <c r="S1204" s="390"/>
      <c r="T1204" s="390"/>
      <c r="U1204" s="390"/>
      <c r="V1204" s="390"/>
      <c r="W1204" s="390"/>
      <c r="X1204" s="390"/>
      <c r="Y1204" s="390"/>
    </row>
    <row r="1205" spans="1:25" ht="15" customHeight="1">
      <c r="A1205" s="390"/>
      <c r="B1205" s="390"/>
      <c r="C1205" s="390"/>
      <c r="D1205" s="390"/>
      <c r="E1205" s="390"/>
      <c r="F1205" s="390"/>
      <c r="G1205" s="390"/>
      <c r="H1205" s="390"/>
      <c r="I1205" s="390"/>
      <c r="J1205" s="390"/>
      <c r="K1205" s="390"/>
      <c r="L1205" s="390"/>
      <c r="M1205" s="390"/>
      <c r="N1205" s="390"/>
      <c r="O1205" s="390"/>
      <c r="P1205" s="390"/>
      <c r="Q1205" s="390"/>
      <c r="R1205" s="390"/>
      <c r="S1205" s="390"/>
      <c r="T1205" s="390"/>
      <c r="U1205" s="390"/>
      <c r="V1205" s="390"/>
      <c r="W1205" s="390"/>
      <c r="X1205" s="390"/>
      <c r="Y1205" s="390"/>
    </row>
    <row r="1206" spans="1:25" ht="15" customHeight="1">
      <c r="A1206" s="390"/>
      <c r="B1206" s="390"/>
      <c r="C1206" s="390"/>
      <c r="D1206" s="390"/>
      <c r="E1206" s="390"/>
      <c r="F1206" s="390"/>
      <c r="G1206" s="390"/>
      <c r="H1206" s="390"/>
      <c r="I1206" s="390"/>
      <c r="J1206" s="390"/>
      <c r="K1206" s="390"/>
      <c r="L1206" s="390"/>
      <c r="M1206" s="390"/>
      <c r="N1206" s="390"/>
      <c r="O1206" s="390"/>
      <c r="P1206" s="390"/>
      <c r="Q1206" s="390"/>
      <c r="R1206" s="390"/>
      <c r="S1206" s="390"/>
      <c r="T1206" s="390"/>
      <c r="U1206" s="390"/>
      <c r="V1206" s="390"/>
      <c r="W1206" s="390"/>
      <c r="X1206" s="390"/>
      <c r="Y1206" s="390"/>
    </row>
    <row r="1207" spans="1:25" ht="15" customHeight="1">
      <c r="A1207" s="390"/>
      <c r="B1207" s="390"/>
      <c r="C1207" s="390"/>
      <c r="D1207" s="390"/>
      <c r="E1207" s="390"/>
      <c r="F1207" s="390"/>
      <c r="G1207" s="390"/>
      <c r="H1207" s="390"/>
      <c r="I1207" s="390"/>
      <c r="J1207" s="390"/>
      <c r="K1207" s="390"/>
      <c r="L1207" s="390"/>
      <c r="M1207" s="390"/>
      <c r="N1207" s="390"/>
      <c r="O1207" s="390"/>
      <c r="P1207" s="390"/>
      <c r="Q1207" s="390"/>
      <c r="R1207" s="390"/>
      <c r="S1207" s="390"/>
      <c r="T1207" s="390"/>
      <c r="U1207" s="390"/>
      <c r="V1207" s="390"/>
      <c r="W1207" s="390"/>
      <c r="X1207" s="390"/>
      <c r="Y1207" s="390"/>
    </row>
    <row r="1208" spans="1:25" ht="15" customHeight="1">
      <c r="A1208" s="390"/>
      <c r="B1208" s="390"/>
      <c r="C1208" s="390"/>
      <c r="D1208" s="390"/>
      <c r="E1208" s="390"/>
      <c r="F1208" s="390"/>
      <c r="G1208" s="390"/>
      <c r="H1208" s="390"/>
      <c r="I1208" s="390"/>
      <c r="J1208" s="390"/>
      <c r="K1208" s="390"/>
      <c r="L1208" s="390"/>
      <c r="M1208" s="390"/>
      <c r="N1208" s="390"/>
      <c r="O1208" s="390"/>
      <c r="P1208" s="390"/>
      <c r="Q1208" s="390"/>
      <c r="R1208" s="390"/>
      <c r="S1208" s="390"/>
      <c r="T1208" s="390"/>
      <c r="U1208" s="390"/>
      <c r="V1208" s="390"/>
      <c r="W1208" s="390"/>
      <c r="X1208" s="390"/>
      <c r="Y1208" s="390"/>
    </row>
    <row r="1209" spans="1:25" ht="15" customHeight="1">
      <c r="A1209" s="390"/>
      <c r="B1209" s="390"/>
      <c r="C1209" s="390"/>
      <c r="D1209" s="390"/>
      <c r="E1209" s="390"/>
      <c r="F1209" s="390"/>
      <c r="G1209" s="390"/>
      <c r="H1209" s="390"/>
      <c r="I1209" s="390"/>
      <c r="J1209" s="390"/>
      <c r="K1209" s="390"/>
      <c r="L1209" s="390"/>
      <c r="M1209" s="390"/>
      <c r="N1209" s="390"/>
      <c r="O1209" s="390"/>
      <c r="P1209" s="390"/>
      <c r="Q1209" s="390"/>
      <c r="R1209" s="390"/>
      <c r="S1209" s="390"/>
      <c r="T1209" s="390"/>
      <c r="U1209" s="390"/>
      <c r="V1209" s="390"/>
      <c r="W1209" s="390"/>
      <c r="X1209" s="390"/>
      <c r="Y1209" s="390"/>
    </row>
    <row r="1210" spans="1:25" ht="15" customHeight="1">
      <c r="A1210" s="390"/>
      <c r="B1210" s="390"/>
      <c r="C1210" s="390"/>
      <c r="D1210" s="390"/>
      <c r="E1210" s="390"/>
      <c r="F1210" s="390"/>
      <c r="G1210" s="390"/>
      <c r="H1210" s="390"/>
      <c r="I1210" s="390"/>
      <c r="J1210" s="390"/>
      <c r="K1210" s="390"/>
      <c r="L1210" s="390"/>
      <c r="M1210" s="390"/>
      <c r="N1210" s="390"/>
      <c r="O1210" s="390"/>
      <c r="P1210" s="390"/>
      <c r="Q1210" s="390"/>
      <c r="R1210" s="390"/>
      <c r="S1210" s="390"/>
      <c r="T1210" s="390"/>
      <c r="U1210" s="390"/>
      <c r="V1210" s="390"/>
      <c r="W1210" s="390"/>
      <c r="X1210" s="390"/>
      <c r="Y1210" s="390"/>
    </row>
    <row r="1211" spans="1:25" ht="15" customHeight="1">
      <c r="A1211" s="390"/>
      <c r="B1211" s="390"/>
      <c r="C1211" s="390"/>
      <c r="D1211" s="390"/>
      <c r="E1211" s="390"/>
      <c r="F1211" s="390"/>
      <c r="G1211" s="390"/>
      <c r="H1211" s="390"/>
      <c r="I1211" s="390"/>
      <c r="J1211" s="390"/>
      <c r="K1211" s="390"/>
      <c r="L1211" s="390"/>
      <c r="M1211" s="390"/>
      <c r="N1211" s="390"/>
      <c r="O1211" s="390"/>
      <c r="P1211" s="390"/>
      <c r="Q1211" s="390"/>
      <c r="R1211" s="390"/>
      <c r="S1211" s="390"/>
      <c r="T1211" s="390"/>
      <c r="U1211" s="390"/>
      <c r="V1211" s="390"/>
      <c r="W1211" s="390"/>
      <c r="X1211" s="390"/>
      <c r="Y1211" s="390"/>
    </row>
    <row r="1212" spans="1:25" ht="15" customHeight="1">
      <c r="A1212" s="390"/>
      <c r="B1212" s="390"/>
      <c r="C1212" s="390"/>
      <c r="D1212" s="390"/>
      <c r="E1212" s="390"/>
      <c r="F1212" s="390"/>
      <c r="G1212" s="390"/>
      <c r="H1212" s="390"/>
      <c r="I1212" s="390"/>
      <c r="J1212" s="390"/>
      <c r="K1212" s="390"/>
      <c r="L1212" s="390"/>
      <c r="M1212" s="390"/>
      <c r="N1212" s="390"/>
      <c r="O1212" s="390"/>
      <c r="P1212" s="390"/>
      <c r="Q1212" s="390"/>
      <c r="R1212" s="390"/>
      <c r="S1212" s="390"/>
      <c r="T1212" s="390"/>
      <c r="U1212" s="390"/>
      <c r="V1212" s="390"/>
      <c r="W1212" s="390"/>
      <c r="X1212" s="390"/>
      <c r="Y1212" s="390"/>
    </row>
    <row r="1213" spans="1:25" ht="15" customHeight="1">
      <c r="A1213" s="390"/>
      <c r="B1213" s="390"/>
      <c r="C1213" s="390"/>
      <c r="D1213" s="390"/>
      <c r="E1213" s="390"/>
      <c r="F1213" s="390"/>
      <c r="G1213" s="390"/>
      <c r="H1213" s="390"/>
      <c r="I1213" s="390"/>
      <c r="J1213" s="390"/>
      <c r="K1213" s="390"/>
      <c r="L1213" s="390"/>
      <c r="M1213" s="390"/>
      <c r="N1213" s="390"/>
      <c r="O1213" s="390"/>
      <c r="P1213" s="390"/>
      <c r="Q1213" s="390"/>
      <c r="R1213" s="390"/>
      <c r="S1213" s="390"/>
      <c r="T1213" s="390"/>
      <c r="U1213" s="390"/>
      <c r="V1213" s="390"/>
      <c r="W1213" s="390"/>
      <c r="X1213" s="390"/>
      <c r="Y1213" s="390"/>
    </row>
    <row r="1214" spans="1:25" ht="15" customHeight="1">
      <c r="A1214" s="390"/>
      <c r="B1214" s="390"/>
      <c r="C1214" s="390"/>
      <c r="D1214" s="390"/>
      <c r="E1214" s="390"/>
      <c r="F1214" s="390"/>
      <c r="G1214" s="390"/>
      <c r="H1214" s="390"/>
      <c r="I1214" s="390"/>
      <c r="J1214" s="390"/>
      <c r="K1214" s="390"/>
      <c r="L1214" s="390"/>
      <c r="M1214" s="390"/>
      <c r="N1214" s="390"/>
      <c r="O1214" s="390"/>
      <c r="P1214" s="390"/>
      <c r="Q1214" s="390"/>
      <c r="R1214" s="390"/>
      <c r="S1214" s="390"/>
      <c r="T1214" s="390"/>
      <c r="U1214" s="390"/>
      <c r="V1214" s="390"/>
      <c r="W1214" s="390"/>
      <c r="X1214" s="390"/>
      <c r="Y1214" s="390"/>
    </row>
    <row r="1215" spans="1:25" ht="15" customHeight="1">
      <c r="A1215" s="390"/>
      <c r="B1215" s="390"/>
      <c r="C1215" s="390"/>
      <c r="D1215" s="390"/>
      <c r="E1215" s="390"/>
      <c r="F1215" s="390"/>
      <c r="G1215" s="390"/>
      <c r="H1215" s="390"/>
      <c r="I1215" s="390"/>
      <c r="J1215" s="390"/>
      <c r="K1215" s="390"/>
      <c r="L1215" s="390"/>
      <c r="M1215" s="390"/>
      <c r="N1215" s="390"/>
      <c r="O1215" s="390"/>
      <c r="P1215" s="390"/>
      <c r="Q1215" s="390"/>
      <c r="R1215" s="390"/>
      <c r="S1215" s="390"/>
      <c r="T1215" s="390"/>
      <c r="U1215" s="390"/>
      <c r="V1215" s="390"/>
      <c r="W1215" s="390"/>
      <c r="X1215" s="390"/>
      <c r="Y1215" s="390"/>
    </row>
    <row r="1216" spans="1:25" ht="15" customHeight="1">
      <c r="A1216" s="390"/>
      <c r="B1216" s="390"/>
      <c r="C1216" s="390"/>
      <c r="D1216" s="390"/>
      <c r="E1216" s="390"/>
      <c r="F1216" s="390"/>
      <c r="G1216" s="390"/>
      <c r="H1216" s="390"/>
      <c r="I1216" s="390"/>
      <c r="J1216" s="390"/>
      <c r="K1216" s="390"/>
      <c r="L1216" s="390"/>
      <c r="M1216" s="390"/>
      <c r="N1216" s="390"/>
      <c r="O1216" s="390"/>
      <c r="P1216" s="390"/>
      <c r="Q1216" s="390"/>
      <c r="R1216" s="390"/>
      <c r="S1216" s="390"/>
      <c r="T1216" s="390"/>
      <c r="U1216" s="390"/>
      <c r="V1216" s="390"/>
      <c r="W1216" s="390"/>
      <c r="X1216" s="390"/>
      <c r="Y1216" s="390"/>
    </row>
    <row r="1217" spans="1:25" ht="15" customHeight="1">
      <c r="A1217" s="390"/>
      <c r="B1217" s="390"/>
      <c r="C1217" s="390"/>
      <c r="D1217" s="390"/>
      <c r="E1217" s="390"/>
      <c r="F1217" s="390"/>
      <c r="G1217" s="390"/>
      <c r="H1217" s="390"/>
      <c r="I1217" s="390"/>
      <c r="J1217" s="390"/>
      <c r="K1217" s="390"/>
      <c r="L1217" s="390"/>
      <c r="M1217" s="390"/>
      <c r="N1217" s="390"/>
      <c r="O1217" s="390"/>
      <c r="P1217" s="390"/>
      <c r="Q1217" s="390"/>
      <c r="R1217" s="390"/>
      <c r="S1217" s="390"/>
      <c r="T1217" s="390"/>
      <c r="U1217" s="390"/>
      <c r="V1217" s="390"/>
      <c r="W1217" s="390"/>
      <c r="X1217" s="390"/>
      <c r="Y1217" s="390"/>
    </row>
    <row r="1218" spans="1:25" ht="15" customHeight="1">
      <c r="A1218" s="390"/>
      <c r="B1218" s="390"/>
      <c r="C1218" s="390"/>
      <c r="D1218" s="390"/>
      <c r="E1218" s="390"/>
      <c r="F1218" s="390"/>
      <c r="G1218" s="390"/>
      <c r="H1218" s="390"/>
      <c r="I1218" s="390"/>
      <c r="J1218" s="390"/>
      <c r="K1218" s="390"/>
      <c r="L1218" s="390"/>
      <c r="M1218" s="390"/>
      <c r="N1218" s="390"/>
      <c r="O1218" s="390"/>
      <c r="P1218" s="390"/>
      <c r="Q1218" s="390"/>
      <c r="R1218" s="390"/>
      <c r="S1218" s="390"/>
      <c r="T1218" s="390"/>
      <c r="U1218" s="390"/>
      <c r="V1218" s="390"/>
      <c r="W1218" s="390"/>
      <c r="X1218" s="390"/>
      <c r="Y1218" s="390"/>
    </row>
    <row r="1219" spans="1:25" ht="15" customHeight="1">
      <c r="A1219" s="390"/>
      <c r="B1219" s="390"/>
      <c r="C1219" s="390"/>
      <c r="D1219" s="390"/>
      <c r="E1219" s="390"/>
      <c r="F1219" s="390"/>
      <c r="G1219" s="390"/>
      <c r="H1219" s="390"/>
      <c r="I1219" s="390"/>
      <c r="J1219" s="390"/>
      <c r="K1219" s="390"/>
      <c r="L1219" s="390"/>
      <c r="M1219" s="390"/>
      <c r="N1219" s="390"/>
      <c r="O1219" s="390"/>
      <c r="P1219" s="390"/>
      <c r="Q1219" s="390"/>
      <c r="R1219" s="390"/>
      <c r="S1219" s="390"/>
      <c r="T1219" s="390"/>
      <c r="U1219" s="390"/>
      <c r="V1219" s="390"/>
      <c r="W1219" s="390"/>
      <c r="X1219" s="390"/>
      <c r="Y1219" s="390"/>
    </row>
    <row r="1220" spans="1:25" ht="15" customHeight="1">
      <c r="A1220" s="390"/>
      <c r="B1220" s="390"/>
      <c r="C1220" s="390"/>
      <c r="D1220" s="390"/>
      <c r="E1220" s="390"/>
      <c r="F1220" s="390"/>
      <c r="G1220" s="390"/>
      <c r="H1220" s="390"/>
      <c r="I1220" s="390"/>
      <c r="J1220" s="390"/>
      <c r="K1220" s="390"/>
      <c r="L1220" s="390"/>
      <c r="M1220" s="390"/>
      <c r="N1220" s="390"/>
      <c r="O1220" s="390"/>
      <c r="P1220" s="390"/>
      <c r="Q1220" s="390"/>
      <c r="R1220" s="390"/>
      <c r="S1220" s="390"/>
      <c r="T1220" s="390"/>
      <c r="U1220" s="390"/>
      <c r="V1220" s="390"/>
      <c r="W1220" s="390"/>
      <c r="X1220" s="390"/>
      <c r="Y1220" s="390"/>
    </row>
    <row r="1221" spans="1:25" ht="15" customHeight="1">
      <c r="A1221" s="390"/>
      <c r="B1221" s="390"/>
      <c r="C1221" s="390"/>
      <c r="D1221" s="390"/>
      <c r="E1221" s="390"/>
      <c r="F1221" s="390"/>
      <c r="G1221" s="390"/>
      <c r="H1221" s="390"/>
      <c r="I1221" s="390"/>
      <c r="J1221" s="390"/>
      <c r="K1221" s="390"/>
      <c r="L1221" s="390"/>
      <c r="M1221" s="390"/>
      <c r="N1221" s="390"/>
      <c r="O1221" s="390"/>
      <c r="P1221" s="390"/>
      <c r="Q1221" s="390"/>
      <c r="R1221" s="390"/>
      <c r="S1221" s="390"/>
      <c r="T1221" s="390"/>
      <c r="U1221" s="390"/>
      <c r="V1221" s="390"/>
      <c r="W1221" s="390"/>
      <c r="X1221" s="390"/>
      <c r="Y1221" s="390"/>
    </row>
    <row r="1222" spans="1:25" ht="15" customHeight="1">
      <c r="A1222" s="390"/>
      <c r="B1222" s="390"/>
      <c r="C1222" s="390"/>
      <c r="D1222" s="390"/>
      <c r="E1222" s="390"/>
      <c r="F1222" s="390"/>
      <c r="G1222" s="390"/>
      <c r="H1222" s="390"/>
      <c r="I1222" s="390"/>
      <c r="J1222" s="390"/>
      <c r="K1222" s="390"/>
      <c r="L1222" s="390"/>
      <c r="M1222" s="390"/>
      <c r="N1222" s="390"/>
      <c r="O1222" s="390"/>
      <c r="P1222" s="390"/>
      <c r="Q1222" s="390"/>
      <c r="R1222" s="390"/>
      <c r="S1222" s="390"/>
      <c r="T1222" s="390"/>
      <c r="U1222" s="390"/>
      <c r="V1222" s="390"/>
      <c r="W1222" s="390"/>
      <c r="X1222" s="390"/>
      <c r="Y1222" s="390"/>
    </row>
    <row r="1223" spans="1:25" ht="15" customHeight="1">
      <c r="A1223" s="390"/>
      <c r="B1223" s="390"/>
      <c r="C1223" s="390"/>
      <c r="D1223" s="390"/>
      <c r="E1223" s="390"/>
      <c r="F1223" s="390"/>
      <c r="G1223" s="390"/>
      <c r="H1223" s="390"/>
      <c r="I1223" s="390"/>
      <c r="J1223" s="390"/>
      <c r="K1223" s="390"/>
      <c r="L1223" s="390"/>
      <c r="M1223" s="390"/>
      <c r="N1223" s="390"/>
      <c r="O1223" s="390"/>
      <c r="P1223" s="390"/>
      <c r="Q1223" s="390"/>
      <c r="R1223" s="390"/>
      <c r="S1223" s="390"/>
      <c r="T1223" s="390"/>
      <c r="U1223" s="390"/>
      <c r="V1223" s="390"/>
      <c r="W1223" s="390"/>
      <c r="X1223" s="390"/>
      <c r="Y1223" s="390"/>
    </row>
    <row r="1224" spans="1:25" ht="15" customHeight="1">
      <c r="A1224" s="390"/>
      <c r="B1224" s="390"/>
      <c r="C1224" s="390"/>
      <c r="D1224" s="390"/>
      <c r="E1224" s="390"/>
      <c r="F1224" s="390"/>
      <c r="G1224" s="390"/>
      <c r="H1224" s="390"/>
      <c r="I1224" s="390"/>
      <c r="J1224" s="390"/>
      <c r="K1224" s="390"/>
      <c r="L1224" s="390"/>
      <c r="M1224" s="390"/>
      <c r="N1224" s="390"/>
      <c r="O1224" s="390"/>
      <c r="P1224" s="390"/>
      <c r="Q1224" s="390"/>
      <c r="R1224" s="390"/>
      <c r="S1224" s="390"/>
      <c r="T1224" s="390"/>
      <c r="U1224" s="390"/>
      <c r="V1224" s="390"/>
      <c r="W1224" s="390"/>
      <c r="X1224" s="390"/>
      <c r="Y1224" s="390"/>
    </row>
    <row r="1225" spans="1:25" ht="15" customHeight="1">
      <c r="A1225" s="390"/>
      <c r="B1225" s="390"/>
      <c r="C1225" s="390"/>
      <c r="D1225" s="390"/>
      <c r="E1225" s="390"/>
      <c r="F1225" s="390"/>
      <c r="G1225" s="390"/>
      <c r="H1225" s="390"/>
      <c r="I1225" s="390"/>
      <c r="J1225" s="390"/>
      <c r="K1225" s="390"/>
      <c r="L1225" s="390"/>
      <c r="M1225" s="390"/>
      <c r="N1225" s="390"/>
      <c r="O1225" s="390"/>
      <c r="P1225" s="390"/>
      <c r="Q1225" s="390"/>
      <c r="R1225" s="390"/>
      <c r="S1225" s="390"/>
      <c r="T1225" s="390"/>
      <c r="U1225" s="390"/>
      <c r="V1225" s="390"/>
      <c r="W1225" s="390"/>
      <c r="X1225" s="390"/>
      <c r="Y1225" s="390"/>
    </row>
    <row r="1226" spans="1:25" ht="15" customHeight="1">
      <c r="A1226" s="390"/>
      <c r="B1226" s="390"/>
      <c r="C1226" s="390"/>
      <c r="D1226" s="390"/>
      <c r="E1226" s="390"/>
      <c r="F1226" s="390"/>
      <c r="G1226" s="390"/>
      <c r="H1226" s="390"/>
      <c r="I1226" s="390"/>
      <c r="J1226" s="390"/>
      <c r="K1226" s="390"/>
      <c r="L1226" s="390"/>
      <c r="M1226" s="390"/>
      <c r="N1226" s="390"/>
      <c r="O1226" s="390"/>
      <c r="P1226" s="390"/>
      <c r="Q1226" s="390"/>
      <c r="R1226" s="390"/>
      <c r="S1226" s="390"/>
      <c r="T1226" s="390"/>
      <c r="U1226" s="390"/>
      <c r="V1226" s="390"/>
      <c r="W1226" s="390"/>
      <c r="X1226" s="390"/>
      <c r="Y1226" s="390"/>
    </row>
    <row r="1227" spans="1:25" ht="15" customHeight="1">
      <c r="A1227" s="390"/>
      <c r="B1227" s="390"/>
      <c r="C1227" s="390"/>
      <c r="D1227" s="390"/>
      <c r="E1227" s="390"/>
      <c r="F1227" s="390"/>
      <c r="G1227" s="390"/>
      <c r="H1227" s="390"/>
      <c r="I1227" s="390"/>
      <c r="J1227" s="390"/>
      <c r="K1227" s="390"/>
      <c r="L1227" s="390"/>
      <c r="M1227" s="390"/>
      <c r="N1227" s="390"/>
      <c r="O1227" s="390"/>
      <c r="P1227" s="390"/>
      <c r="Q1227" s="390"/>
      <c r="R1227" s="390"/>
      <c r="S1227" s="390"/>
      <c r="T1227" s="390"/>
      <c r="U1227" s="390"/>
      <c r="V1227" s="390"/>
      <c r="W1227" s="390"/>
      <c r="X1227" s="390"/>
      <c r="Y1227" s="390"/>
    </row>
    <row r="1228" spans="1:25" ht="15" customHeight="1">
      <c r="A1228" s="390"/>
      <c r="B1228" s="390"/>
      <c r="C1228" s="390"/>
      <c r="D1228" s="390"/>
      <c r="E1228" s="390"/>
      <c r="F1228" s="390"/>
      <c r="G1228" s="390"/>
      <c r="H1228" s="390"/>
      <c r="I1228" s="390"/>
      <c r="J1228" s="390"/>
      <c r="K1228" s="390"/>
      <c r="L1228" s="390"/>
      <c r="M1228" s="390"/>
      <c r="N1228" s="390"/>
      <c r="O1228" s="390"/>
      <c r="P1228" s="390"/>
      <c r="Q1228" s="390"/>
      <c r="R1228" s="390"/>
      <c r="S1228" s="390"/>
      <c r="T1228" s="390"/>
      <c r="U1228" s="390"/>
      <c r="V1228" s="390"/>
      <c r="W1228" s="390"/>
      <c r="X1228" s="390"/>
      <c r="Y1228" s="390"/>
    </row>
    <row r="1229" spans="1:25" ht="15" customHeight="1">
      <c r="A1229" s="390"/>
      <c r="B1229" s="390"/>
      <c r="C1229" s="390"/>
      <c r="D1229" s="390"/>
      <c r="E1229" s="390"/>
      <c r="F1229" s="390"/>
      <c r="G1229" s="390"/>
      <c r="H1229" s="390"/>
      <c r="I1229" s="390"/>
      <c r="J1229" s="390"/>
      <c r="K1229" s="390"/>
      <c r="L1229" s="390"/>
      <c r="M1229" s="390"/>
      <c r="N1229" s="390"/>
      <c r="O1229" s="390"/>
      <c r="P1229" s="390"/>
      <c r="Q1229" s="390"/>
      <c r="R1229" s="390"/>
      <c r="S1229" s="390"/>
      <c r="T1229" s="390"/>
      <c r="U1229" s="390"/>
      <c r="V1229" s="390"/>
      <c r="W1229" s="390"/>
      <c r="X1229" s="390"/>
      <c r="Y1229" s="390"/>
    </row>
    <row r="1230" spans="1:25" ht="15" customHeight="1">
      <c r="A1230" s="390"/>
      <c r="B1230" s="390"/>
      <c r="C1230" s="390"/>
      <c r="D1230" s="390"/>
      <c r="E1230" s="390"/>
      <c r="F1230" s="390"/>
      <c r="G1230" s="390"/>
      <c r="H1230" s="390"/>
      <c r="I1230" s="390"/>
      <c r="J1230" s="390"/>
      <c r="K1230" s="390"/>
      <c r="L1230" s="390"/>
      <c r="M1230" s="390"/>
      <c r="N1230" s="390"/>
      <c r="O1230" s="390"/>
      <c r="P1230" s="390"/>
      <c r="Q1230" s="390"/>
      <c r="R1230" s="390"/>
      <c r="S1230" s="390"/>
      <c r="T1230" s="390"/>
      <c r="U1230" s="390"/>
      <c r="V1230" s="390"/>
      <c r="W1230" s="390"/>
      <c r="X1230" s="390"/>
      <c r="Y1230" s="390"/>
    </row>
    <row r="1231" spans="1:25" ht="15" customHeight="1">
      <c r="A1231" s="390"/>
      <c r="B1231" s="390"/>
      <c r="C1231" s="390"/>
      <c r="D1231" s="390"/>
      <c r="E1231" s="390"/>
      <c r="F1231" s="390"/>
      <c r="G1231" s="390"/>
      <c r="H1231" s="390"/>
      <c r="I1231" s="390"/>
      <c r="J1231" s="390"/>
      <c r="K1231" s="390"/>
      <c r="L1231" s="390"/>
      <c r="M1231" s="390"/>
      <c r="N1231" s="390"/>
      <c r="O1231" s="390"/>
      <c r="P1231" s="390"/>
      <c r="Q1231" s="390"/>
      <c r="R1231" s="390"/>
      <c r="S1231" s="390"/>
      <c r="T1231" s="390"/>
      <c r="U1231" s="390"/>
      <c r="V1231" s="390"/>
      <c r="W1231" s="390"/>
      <c r="X1231" s="390"/>
      <c r="Y1231" s="390"/>
    </row>
    <row r="1232" spans="1:25" ht="15" customHeight="1">
      <c r="A1232" s="390"/>
      <c r="B1232" s="390"/>
      <c r="C1232" s="390"/>
      <c r="D1232" s="390"/>
      <c r="E1232" s="390"/>
      <c r="F1232" s="390"/>
      <c r="G1232" s="390"/>
      <c r="H1232" s="390"/>
      <c r="I1232" s="390"/>
      <c r="J1232" s="390"/>
      <c r="K1232" s="390"/>
      <c r="L1232" s="390"/>
      <c r="M1232" s="390"/>
      <c r="N1232" s="390"/>
      <c r="O1232" s="390"/>
      <c r="P1232" s="390"/>
      <c r="Q1232" s="390"/>
      <c r="R1232" s="390"/>
      <c r="S1232" s="390"/>
      <c r="T1232" s="390"/>
      <c r="U1232" s="390"/>
      <c r="V1232" s="390"/>
      <c r="W1232" s="390"/>
      <c r="X1232" s="390"/>
      <c r="Y1232" s="390"/>
    </row>
    <row r="1233" spans="1:25" ht="15" customHeight="1">
      <c r="A1233" s="390"/>
      <c r="B1233" s="390"/>
      <c r="C1233" s="390"/>
      <c r="D1233" s="390"/>
      <c r="E1233" s="390"/>
      <c r="F1233" s="390"/>
      <c r="G1233" s="390"/>
      <c r="H1233" s="390"/>
      <c r="I1233" s="390"/>
      <c r="J1233" s="390"/>
      <c r="K1233" s="390"/>
      <c r="L1233" s="390"/>
      <c r="M1233" s="390"/>
      <c r="N1233" s="390"/>
      <c r="O1233" s="390"/>
      <c r="P1233" s="390"/>
      <c r="Q1233" s="390"/>
      <c r="R1233" s="390"/>
      <c r="S1233" s="390"/>
      <c r="T1233" s="390"/>
      <c r="U1233" s="390"/>
      <c r="V1233" s="390"/>
      <c r="W1233" s="390"/>
      <c r="X1233" s="390"/>
      <c r="Y1233" s="390"/>
    </row>
    <row r="1234" spans="1:25" ht="15" customHeight="1">
      <c r="A1234" s="390"/>
      <c r="B1234" s="390"/>
      <c r="C1234" s="390"/>
      <c r="D1234" s="390"/>
      <c r="E1234" s="390"/>
      <c r="F1234" s="390"/>
      <c r="G1234" s="390"/>
      <c r="H1234" s="390"/>
      <c r="I1234" s="390"/>
      <c r="J1234" s="390"/>
      <c r="K1234" s="390"/>
      <c r="L1234" s="390"/>
      <c r="M1234" s="390"/>
      <c r="N1234" s="390"/>
      <c r="O1234" s="390"/>
      <c r="P1234" s="390"/>
      <c r="Q1234" s="390"/>
      <c r="R1234" s="390"/>
      <c r="S1234" s="390"/>
      <c r="T1234" s="390"/>
      <c r="U1234" s="390"/>
      <c r="V1234" s="390"/>
      <c r="W1234" s="390"/>
      <c r="X1234" s="390"/>
      <c r="Y1234" s="390"/>
    </row>
    <row r="1235" spans="1:25" ht="15" customHeight="1">
      <c r="A1235" s="390"/>
      <c r="B1235" s="390"/>
      <c r="C1235" s="390"/>
      <c r="D1235" s="390"/>
      <c r="E1235" s="390"/>
      <c r="F1235" s="390"/>
      <c r="G1235" s="390"/>
      <c r="H1235" s="390"/>
      <c r="I1235" s="390"/>
      <c r="J1235" s="390"/>
      <c r="K1235" s="390"/>
      <c r="L1235" s="390"/>
      <c r="M1235" s="390"/>
      <c r="N1235" s="390"/>
      <c r="O1235" s="390"/>
      <c r="P1235" s="390"/>
      <c r="Q1235" s="390"/>
      <c r="R1235" s="390"/>
      <c r="S1235" s="390"/>
      <c r="T1235" s="390"/>
      <c r="U1235" s="390"/>
      <c r="V1235" s="390"/>
      <c r="W1235" s="390"/>
      <c r="X1235" s="390"/>
      <c r="Y1235" s="390"/>
    </row>
    <row r="1236" spans="1:25" ht="15" customHeight="1">
      <c r="A1236" s="390"/>
      <c r="B1236" s="390"/>
      <c r="C1236" s="390"/>
      <c r="D1236" s="390"/>
      <c r="E1236" s="390"/>
      <c r="F1236" s="390"/>
      <c r="G1236" s="390"/>
      <c r="H1236" s="390"/>
      <c r="I1236" s="390"/>
      <c r="J1236" s="390"/>
      <c r="K1236" s="390"/>
      <c r="L1236" s="390"/>
      <c r="M1236" s="390"/>
      <c r="N1236" s="390"/>
      <c r="O1236" s="390"/>
      <c r="P1236" s="390"/>
      <c r="Q1236" s="390"/>
      <c r="R1236" s="390"/>
      <c r="S1236" s="390"/>
      <c r="T1236" s="390"/>
      <c r="U1236" s="390"/>
      <c r="V1236" s="390"/>
      <c r="W1236" s="390"/>
      <c r="X1236" s="390"/>
      <c r="Y1236" s="390"/>
    </row>
    <row r="1237" spans="1:25" ht="15" customHeight="1">
      <c r="A1237" s="390"/>
      <c r="B1237" s="390"/>
      <c r="C1237" s="390"/>
      <c r="D1237" s="390"/>
      <c r="E1237" s="390"/>
      <c r="F1237" s="390"/>
      <c r="G1237" s="390"/>
      <c r="H1237" s="390"/>
      <c r="I1237" s="390"/>
      <c r="J1237" s="390"/>
      <c r="K1237" s="390"/>
      <c r="L1237" s="390"/>
      <c r="M1237" s="390"/>
      <c r="N1237" s="390"/>
      <c r="O1237" s="390"/>
      <c r="P1237" s="390"/>
      <c r="Q1237" s="390"/>
      <c r="R1237" s="390"/>
      <c r="S1237" s="390"/>
      <c r="T1237" s="390"/>
      <c r="U1237" s="390"/>
      <c r="V1237" s="390"/>
      <c r="W1237" s="390"/>
      <c r="X1237" s="390"/>
      <c r="Y1237" s="390"/>
    </row>
    <row r="1238" spans="1:25" ht="15" customHeight="1">
      <c r="A1238" s="390"/>
      <c r="B1238" s="390"/>
      <c r="C1238" s="390"/>
      <c r="D1238" s="390"/>
      <c r="E1238" s="390"/>
      <c r="F1238" s="390"/>
      <c r="G1238" s="390"/>
      <c r="H1238" s="390"/>
      <c r="I1238" s="390"/>
      <c r="J1238" s="390"/>
      <c r="K1238" s="390"/>
      <c r="L1238" s="390"/>
      <c r="M1238" s="390"/>
      <c r="N1238" s="390"/>
      <c r="O1238" s="390"/>
      <c r="P1238" s="390"/>
      <c r="Q1238" s="390"/>
      <c r="R1238" s="390"/>
      <c r="S1238" s="390"/>
      <c r="T1238" s="390"/>
      <c r="U1238" s="390"/>
      <c r="V1238" s="390"/>
      <c r="W1238" s="390"/>
      <c r="X1238" s="390"/>
      <c r="Y1238" s="390"/>
    </row>
    <row r="1239" spans="1:25" ht="15" customHeight="1">
      <c r="A1239" s="390"/>
      <c r="B1239" s="390"/>
      <c r="C1239" s="390"/>
      <c r="D1239" s="390"/>
      <c r="E1239" s="390"/>
      <c r="F1239" s="390"/>
      <c r="G1239" s="390"/>
      <c r="H1239" s="390"/>
      <c r="I1239" s="390"/>
      <c r="J1239" s="390"/>
      <c r="K1239" s="390"/>
      <c r="L1239" s="390"/>
      <c r="M1239" s="390"/>
      <c r="N1239" s="390"/>
      <c r="O1239" s="390"/>
      <c r="P1239" s="390"/>
      <c r="Q1239" s="390"/>
      <c r="R1239" s="390"/>
      <c r="S1239" s="390"/>
      <c r="T1239" s="390"/>
      <c r="U1239" s="390"/>
      <c r="V1239" s="390"/>
      <c r="W1239" s="390"/>
      <c r="X1239" s="390"/>
      <c r="Y1239" s="390"/>
    </row>
    <row r="1240" spans="1:25" ht="15" customHeight="1">
      <c r="A1240" s="390"/>
      <c r="B1240" s="390"/>
      <c r="C1240" s="390"/>
      <c r="D1240" s="390"/>
      <c r="E1240" s="390"/>
      <c r="F1240" s="390"/>
      <c r="G1240" s="390"/>
      <c r="H1240" s="390"/>
      <c r="I1240" s="390"/>
      <c r="J1240" s="390"/>
      <c r="K1240" s="390"/>
      <c r="L1240" s="390"/>
      <c r="M1240" s="390"/>
      <c r="N1240" s="390"/>
      <c r="O1240" s="390"/>
      <c r="P1240" s="390"/>
      <c r="Q1240" s="390"/>
      <c r="R1240" s="390"/>
      <c r="S1240" s="390"/>
      <c r="T1240" s="390"/>
      <c r="U1240" s="390"/>
      <c r="V1240" s="390"/>
      <c r="W1240" s="390"/>
      <c r="X1240" s="390"/>
      <c r="Y1240" s="390"/>
    </row>
    <row r="1241" spans="1:25" ht="15" customHeight="1">
      <c r="A1241" s="390"/>
      <c r="B1241" s="390"/>
      <c r="C1241" s="390"/>
      <c r="D1241" s="390"/>
      <c r="E1241" s="390"/>
      <c r="F1241" s="390"/>
      <c r="G1241" s="390"/>
      <c r="H1241" s="390"/>
      <c r="I1241" s="390"/>
      <c r="J1241" s="390"/>
      <c r="K1241" s="390"/>
      <c r="L1241" s="390"/>
      <c r="M1241" s="390"/>
      <c r="N1241" s="390"/>
      <c r="O1241" s="390"/>
      <c r="P1241" s="390"/>
      <c r="Q1241" s="390"/>
      <c r="R1241" s="390"/>
      <c r="S1241" s="390"/>
      <c r="T1241" s="390"/>
      <c r="U1241" s="390"/>
      <c r="V1241" s="390"/>
      <c r="W1241" s="390"/>
      <c r="X1241" s="390"/>
      <c r="Y1241" s="390"/>
    </row>
    <row r="1242" spans="1:25" ht="15" customHeight="1">
      <c r="A1242" s="390"/>
      <c r="B1242" s="390"/>
      <c r="C1242" s="390"/>
      <c r="D1242" s="390"/>
      <c r="E1242" s="390"/>
      <c r="F1242" s="390"/>
      <c r="G1242" s="390"/>
      <c r="H1242" s="390"/>
      <c r="I1242" s="390"/>
      <c r="J1242" s="390"/>
      <c r="K1242" s="390"/>
      <c r="L1242" s="390"/>
      <c r="M1242" s="390"/>
      <c r="N1242" s="390"/>
      <c r="O1242" s="390"/>
      <c r="P1242" s="390"/>
      <c r="Q1242" s="390"/>
      <c r="R1242" s="390"/>
      <c r="S1242" s="390"/>
      <c r="T1242" s="390"/>
      <c r="U1242" s="390"/>
      <c r="V1242" s="390"/>
      <c r="W1242" s="390"/>
      <c r="X1242" s="390"/>
      <c r="Y1242" s="390"/>
    </row>
    <row r="1243" spans="1:25" ht="15" customHeight="1">
      <c r="A1243" s="390"/>
      <c r="B1243" s="390"/>
      <c r="C1243" s="390"/>
      <c r="D1243" s="390"/>
      <c r="E1243" s="390"/>
      <c r="F1243" s="390"/>
      <c r="G1243" s="390"/>
      <c r="H1243" s="390"/>
      <c r="I1243" s="390"/>
      <c r="J1243" s="390"/>
      <c r="K1243" s="390"/>
      <c r="L1243" s="390"/>
      <c r="M1243" s="390"/>
      <c r="N1243" s="390"/>
      <c r="O1243" s="390"/>
      <c r="P1243" s="390"/>
      <c r="Q1243" s="390"/>
      <c r="R1243" s="390"/>
      <c r="S1243" s="390"/>
      <c r="T1243" s="390"/>
      <c r="U1243" s="390"/>
      <c r="V1243" s="390"/>
      <c r="W1243" s="390"/>
      <c r="X1243" s="390"/>
      <c r="Y1243" s="390"/>
    </row>
    <row r="1244" spans="1:25" ht="15" customHeight="1">
      <c r="A1244" s="390"/>
      <c r="B1244" s="390"/>
      <c r="C1244" s="390"/>
      <c r="D1244" s="390"/>
      <c r="E1244" s="390"/>
      <c r="F1244" s="390"/>
      <c r="G1244" s="390"/>
      <c r="H1244" s="390"/>
      <c r="I1244" s="390"/>
      <c r="J1244" s="390"/>
      <c r="K1244" s="390"/>
      <c r="L1244" s="390"/>
      <c r="M1244" s="390"/>
      <c r="N1244" s="390"/>
      <c r="O1244" s="390"/>
      <c r="P1244" s="390"/>
      <c r="Q1244" s="390"/>
      <c r="R1244" s="390"/>
      <c r="S1244" s="390"/>
      <c r="T1244" s="390"/>
      <c r="U1244" s="390"/>
      <c r="V1244" s="390"/>
      <c r="W1244" s="390"/>
      <c r="X1244" s="390"/>
      <c r="Y1244" s="390"/>
    </row>
    <row r="1245" spans="1:25" ht="15" customHeight="1">
      <c r="A1245" s="390"/>
      <c r="B1245" s="390"/>
      <c r="C1245" s="390"/>
      <c r="D1245" s="390"/>
      <c r="E1245" s="390"/>
      <c r="F1245" s="390"/>
      <c r="G1245" s="390"/>
      <c r="H1245" s="390"/>
      <c r="I1245" s="390"/>
      <c r="J1245" s="390"/>
      <c r="K1245" s="390"/>
      <c r="L1245" s="390"/>
      <c r="M1245" s="390"/>
      <c r="N1245" s="390"/>
      <c r="O1245" s="390"/>
      <c r="P1245" s="390"/>
      <c r="Q1245" s="390"/>
      <c r="R1245" s="390"/>
      <c r="S1245" s="390"/>
      <c r="T1245" s="390"/>
      <c r="U1245" s="390"/>
      <c r="V1245" s="390"/>
      <c r="W1245" s="390"/>
      <c r="X1245" s="390"/>
      <c r="Y1245" s="390"/>
    </row>
    <row r="1246" spans="1:25" ht="15" customHeight="1">
      <c r="A1246" s="390"/>
      <c r="B1246" s="390"/>
      <c r="C1246" s="390"/>
      <c r="D1246" s="390"/>
      <c r="E1246" s="390"/>
      <c r="F1246" s="390"/>
      <c r="G1246" s="390"/>
      <c r="H1246" s="390"/>
      <c r="I1246" s="390"/>
      <c r="J1246" s="390"/>
      <c r="K1246" s="390"/>
      <c r="L1246" s="390"/>
      <c r="M1246" s="390"/>
      <c r="N1246" s="390"/>
      <c r="O1246" s="390"/>
      <c r="P1246" s="390"/>
      <c r="Q1246" s="390"/>
      <c r="R1246" s="390"/>
      <c r="S1246" s="390"/>
      <c r="T1246" s="390"/>
      <c r="U1246" s="390"/>
      <c r="V1246" s="390"/>
      <c r="W1246" s="390"/>
      <c r="X1246" s="390"/>
      <c r="Y1246" s="390"/>
    </row>
    <row r="1247" spans="1:25" ht="15" customHeight="1">
      <c r="A1247" s="390"/>
      <c r="B1247" s="390"/>
      <c r="C1247" s="390"/>
      <c r="D1247" s="390"/>
      <c r="E1247" s="390"/>
      <c r="F1247" s="390"/>
      <c r="G1247" s="390"/>
      <c r="H1247" s="390"/>
      <c r="I1247" s="390"/>
      <c r="J1247" s="390"/>
      <c r="K1247" s="390"/>
      <c r="L1247" s="390"/>
      <c r="M1247" s="390"/>
      <c r="N1247" s="390"/>
      <c r="O1247" s="390"/>
      <c r="P1247" s="390"/>
      <c r="Q1247" s="390"/>
      <c r="R1247" s="390"/>
      <c r="S1247" s="390"/>
      <c r="T1247" s="390"/>
      <c r="U1247" s="390"/>
      <c r="V1247" s="390"/>
      <c r="W1247" s="390"/>
      <c r="X1247" s="390"/>
      <c r="Y1247" s="390"/>
    </row>
    <row r="1248" spans="1:25" ht="15" customHeight="1">
      <c r="A1248" s="390"/>
      <c r="B1248" s="390"/>
      <c r="C1248" s="390"/>
      <c r="D1248" s="390"/>
      <c r="E1248" s="390"/>
      <c r="F1248" s="390"/>
      <c r="G1248" s="390"/>
      <c r="H1248" s="390"/>
      <c r="I1248" s="390"/>
      <c r="J1248" s="390"/>
      <c r="K1248" s="390"/>
      <c r="L1248" s="390"/>
      <c r="M1248" s="390"/>
      <c r="N1248" s="390"/>
      <c r="O1248" s="390"/>
      <c r="P1248" s="390"/>
      <c r="Q1248" s="390"/>
      <c r="R1248" s="390"/>
      <c r="S1248" s="390"/>
      <c r="T1248" s="390"/>
      <c r="U1248" s="390"/>
      <c r="V1248" s="390"/>
      <c r="W1248" s="390"/>
      <c r="X1248" s="390"/>
      <c r="Y1248" s="390"/>
    </row>
    <row r="1249" spans="1:25" ht="15" customHeight="1">
      <c r="A1249" s="390"/>
      <c r="B1249" s="390"/>
      <c r="C1249" s="390"/>
      <c r="D1249" s="390"/>
      <c r="E1249" s="390"/>
      <c r="F1249" s="390"/>
      <c r="G1249" s="390"/>
      <c r="H1249" s="390"/>
      <c r="I1249" s="390"/>
      <c r="J1249" s="390"/>
      <c r="K1249" s="390"/>
      <c r="L1249" s="390"/>
      <c r="M1249" s="390"/>
      <c r="N1249" s="390"/>
      <c r="O1249" s="390"/>
      <c r="P1249" s="390"/>
      <c r="Q1249" s="390"/>
      <c r="R1249" s="390"/>
      <c r="S1249" s="390"/>
      <c r="T1249" s="390"/>
      <c r="U1249" s="390"/>
      <c r="V1249" s="390"/>
      <c r="W1249" s="390"/>
      <c r="X1249" s="390"/>
      <c r="Y1249" s="390"/>
    </row>
    <row r="1250" spans="1:25" ht="15" customHeight="1">
      <c r="A1250" s="390"/>
      <c r="B1250" s="390"/>
      <c r="C1250" s="390"/>
      <c r="D1250" s="390"/>
      <c r="E1250" s="390"/>
      <c r="F1250" s="390"/>
      <c r="G1250" s="390"/>
      <c r="H1250" s="390"/>
      <c r="I1250" s="390"/>
      <c r="J1250" s="390"/>
      <c r="K1250" s="390"/>
      <c r="L1250" s="390"/>
      <c r="M1250" s="390"/>
      <c r="N1250" s="390"/>
      <c r="O1250" s="390"/>
      <c r="P1250" s="390"/>
      <c r="Q1250" s="390"/>
      <c r="R1250" s="390"/>
      <c r="S1250" s="390"/>
      <c r="T1250" s="390"/>
      <c r="U1250" s="390"/>
      <c r="V1250" s="390"/>
      <c r="W1250" s="390"/>
      <c r="X1250" s="390"/>
      <c r="Y1250" s="390"/>
    </row>
    <row r="1251" spans="1:25" ht="15" customHeight="1">
      <c r="A1251" s="390"/>
      <c r="B1251" s="390"/>
      <c r="C1251" s="390"/>
      <c r="D1251" s="390"/>
      <c r="E1251" s="390"/>
      <c r="F1251" s="390"/>
      <c r="G1251" s="390"/>
      <c r="H1251" s="390"/>
      <c r="I1251" s="390"/>
      <c r="J1251" s="390"/>
      <c r="K1251" s="390"/>
      <c r="L1251" s="390"/>
      <c r="M1251" s="390"/>
      <c r="N1251" s="390"/>
      <c r="O1251" s="390"/>
      <c r="P1251" s="390"/>
      <c r="Q1251" s="390"/>
      <c r="R1251" s="390"/>
      <c r="S1251" s="390"/>
      <c r="T1251" s="390"/>
      <c r="U1251" s="390"/>
      <c r="V1251" s="390"/>
      <c r="W1251" s="390"/>
      <c r="X1251" s="390"/>
      <c r="Y1251" s="390"/>
    </row>
    <row r="1252" spans="1:25" ht="15" customHeight="1">
      <c r="A1252" s="390"/>
      <c r="B1252" s="390"/>
      <c r="C1252" s="390"/>
      <c r="D1252" s="390"/>
      <c r="E1252" s="390"/>
      <c r="F1252" s="390"/>
      <c r="G1252" s="390"/>
      <c r="H1252" s="390"/>
      <c r="I1252" s="390"/>
      <c r="J1252" s="390"/>
      <c r="K1252" s="390"/>
      <c r="L1252" s="390"/>
      <c r="M1252" s="390"/>
      <c r="N1252" s="390"/>
      <c r="O1252" s="390"/>
      <c r="P1252" s="390"/>
      <c r="Q1252" s="390"/>
      <c r="R1252" s="390"/>
      <c r="S1252" s="390"/>
      <c r="T1252" s="390"/>
      <c r="U1252" s="390"/>
      <c r="V1252" s="390"/>
      <c r="W1252" s="390"/>
      <c r="X1252" s="390"/>
      <c r="Y1252" s="390"/>
    </row>
    <row r="1253" spans="1:25" ht="15" customHeight="1">
      <c r="A1253" s="390"/>
      <c r="B1253" s="390"/>
      <c r="C1253" s="390"/>
      <c r="D1253" s="390"/>
      <c r="E1253" s="390"/>
      <c r="F1253" s="390"/>
      <c r="G1253" s="390"/>
      <c r="H1253" s="390"/>
      <c r="I1253" s="390"/>
      <c r="J1253" s="390"/>
      <c r="K1253" s="390"/>
      <c r="L1253" s="390"/>
      <c r="M1253" s="390"/>
      <c r="N1253" s="390"/>
      <c r="O1253" s="390"/>
      <c r="P1253" s="390"/>
      <c r="Q1253" s="390"/>
      <c r="R1253" s="390"/>
      <c r="S1253" s="390"/>
      <c r="T1253" s="390"/>
      <c r="U1253" s="390"/>
      <c r="V1253" s="390"/>
      <c r="W1253" s="390"/>
      <c r="X1253" s="390"/>
      <c r="Y1253" s="390"/>
    </row>
    <row r="1254" spans="1:25" ht="15" customHeight="1">
      <c r="A1254" s="390"/>
      <c r="B1254" s="390"/>
      <c r="C1254" s="390"/>
      <c r="D1254" s="390"/>
      <c r="E1254" s="390"/>
      <c r="F1254" s="390"/>
      <c r="G1254" s="390"/>
      <c r="H1254" s="390"/>
      <c r="I1254" s="390"/>
      <c r="J1254" s="390"/>
      <c r="K1254" s="390"/>
      <c r="L1254" s="390"/>
      <c r="M1254" s="390"/>
      <c r="N1254" s="390"/>
      <c r="O1254" s="390"/>
      <c r="P1254" s="390"/>
      <c r="Q1254" s="390"/>
      <c r="R1254" s="390"/>
      <c r="S1254" s="390"/>
      <c r="T1254" s="390"/>
      <c r="U1254" s="390"/>
      <c r="V1254" s="390"/>
      <c r="W1254" s="390"/>
      <c r="X1254" s="390"/>
      <c r="Y1254" s="390"/>
    </row>
    <row r="1255" spans="1:25" ht="15" customHeight="1">
      <c r="A1255" s="390"/>
      <c r="B1255" s="390"/>
      <c r="C1255" s="390"/>
      <c r="D1255" s="390"/>
      <c r="E1255" s="390"/>
      <c r="F1255" s="390"/>
      <c r="G1255" s="390"/>
      <c r="H1255" s="390"/>
      <c r="I1255" s="390"/>
      <c r="J1255" s="390"/>
      <c r="K1255" s="390"/>
      <c r="L1255" s="390"/>
      <c r="M1255" s="390"/>
      <c r="N1255" s="390"/>
      <c r="O1255" s="390"/>
      <c r="P1255" s="390"/>
      <c r="Q1255" s="390"/>
      <c r="R1255" s="390"/>
      <c r="S1255" s="390"/>
      <c r="T1255" s="390"/>
      <c r="U1255" s="390"/>
      <c r="V1255" s="390"/>
      <c r="W1255" s="390"/>
      <c r="X1255" s="390"/>
      <c r="Y1255" s="390"/>
    </row>
    <row r="1256" spans="1:25" ht="15" customHeight="1">
      <c r="A1256" s="390"/>
      <c r="B1256" s="390"/>
      <c r="C1256" s="390"/>
      <c r="D1256" s="390"/>
      <c r="E1256" s="390"/>
      <c r="F1256" s="390"/>
      <c r="G1256" s="390"/>
      <c r="H1256" s="390"/>
      <c r="I1256" s="390"/>
      <c r="J1256" s="390"/>
      <c r="K1256" s="390"/>
      <c r="L1256" s="390"/>
      <c r="M1256" s="390"/>
      <c r="N1256" s="390"/>
      <c r="O1256" s="390"/>
      <c r="P1256" s="390"/>
      <c r="Q1256" s="390"/>
      <c r="R1256" s="390"/>
      <c r="S1256" s="390"/>
      <c r="T1256" s="390"/>
      <c r="U1256" s="390"/>
      <c r="V1256" s="390"/>
      <c r="W1256" s="390"/>
      <c r="X1256" s="390"/>
      <c r="Y1256" s="390"/>
    </row>
    <row r="1257" spans="1:25" ht="15" customHeight="1">
      <c r="A1257" s="390"/>
      <c r="B1257" s="390"/>
      <c r="C1257" s="390"/>
      <c r="D1257" s="390"/>
      <c r="E1257" s="390"/>
      <c r="F1257" s="390"/>
      <c r="G1257" s="390"/>
      <c r="H1257" s="390"/>
      <c r="I1257" s="390"/>
      <c r="J1257" s="390"/>
      <c r="K1257" s="390"/>
      <c r="L1257" s="390"/>
      <c r="M1257" s="390"/>
      <c r="N1257" s="390"/>
      <c r="O1257" s="390"/>
      <c r="P1257" s="390"/>
      <c r="Q1257" s="390"/>
      <c r="R1257" s="390"/>
      <c r="S1257" s="390"/>
      <c r="T1257" s="390"/>
      <c r="U1257" s="390"/>
      <c r="V1257" s="390"/>
      <c r="W1257" s="390"/>
      <c r="X1257" s="390"/>
      <c r="Y1257" s="390"/>
    </row>
    <row r="1258" spans="1:25" ht="15" customHeight="1">
      <c r="A1258" s="390"/>
      <c r="B1258" s="390"/>
      <c r="C1258" s="390"/>
      <c r="D1258" s="390"/>
      <c r="E1258" s="390"/>
      <c r="F1258" s="390"/>
      <c r="G1258" s="390"/>
      <c r="H1258" s="390"/>
      <c r="I1258" s="390"/>
      <c r="J1258" s="390"/>
      <c r="K1258" s="390"/>
      <c r="L1258" s="390"/>
      <c r="M1258" s="390"/>
      <c r="N1258" s="390"/>
      <c r="O1258" s="390"/>
      <c r="P1258" s="390"/>
      <c r="Q1258" s="390"/>
      <c r="R1258" s="390"/>
      <c r="S1258" s="390"/>
      <c r="T1258" s="390"/>
      <c r="U1258" s="390"/>
      <c r="V1258" s="390"/>
      <c r="W1258" s="390"/>
      <c r="X1258" s="390"/>
      <c r="Y1258" s="390"/>
    </row>
    <row r="1259" spans="1:25" ht="15" customHeight="1">
      <c r="A1259" s="390"/>
      <c r="B1259" s="390"/>
      <c r="C1259" s="390"/>
      <c r="D1259" s="390"/>
      <c r="E1259" s="390"/>
      <c r="F1259" s="390"/>
      <c r="G1259" s="390"/>
      <c r="H1259" s="390"/>
      <c r="I1259" s="390"/>
      <c r="J1259" s="390"/>
      <c r="K1259" s="390"/>
      <c r="L1259" s="390"/>
      <c r="M1259" s="390"/>
      <c r="N1259" s="390"/>
      <c r="O1259" s="390"/>
      <c r="P1259" s="390"/>
      <c r="Q1259" s="390"/>
      <c r="R1259" s="390"/>
      <c r="S1259" s="390"/>
      <c r="T1259" s="390"/>
      <c r="U1259" s="390"/>
      <c r="V1259" s="390"/>
      <c r="W1259" s="390"/>
      <c r="X1259" s="390"/>
      <c r="Y1259" s="390"/>
    </row>
    <row r="1260" spans="1:25" ht="15" customHeight="1">
      <c r="A1260" s="390"/>
      <c r="B1260" s="390"/>
      <c r="C1260" s="390"/>
      <c r="D1260" s="390"/>
      <c r="E1260" s="390"/>
      <c r="F1260" s="390"/>
      <c r="G1260" s="390"/>
      <c r="H1260" s="390"/>
      <c r="I1260" s="390"/>
      <c r="J1260" s="390"/>
      <c r="K1260" s="390"/>
      <c r="L1260" s="390"/>
      <c r="M1260" s="390"/>
      <c r="N1260" s="390"/>
      <c r="O1260" s="390"/>
      <c r="P1260" s="390"/>
      <c r="Q1260" s="390"/>
      <c r="R1260" s="390"/>
      <c r="S1260" s="390"/>
      <c r="T1260" s="390"/>
      <c r="U1260" s="390"/>
      <c r="V1260" s="390"/>
      <c r="W1260" s="390"/>
      <c r="X1260" s="390"/>
      <c r="Y1260" s="390"/>
    </row>
    <row r="1261" spans="1:25" ht="15" customHeight="1">
      <c r="A1261" s="390"/>
      <c r="B1261" s="390"/>
      <c r="C1261" s="390"/>
      <c r="D1261" s="390"/>
      <c r="E1261" s="390"/>
      <c r="F1261" s="390"/>
      <c r="G1261" s="390"/>
      <c r="H1261" s="390"/>
      <c r="I1261" s="390"/>
      <c r="J1261" s="390"/>
      <c r="K1261" s="390"/>
      <c r="L1261" s="390"/>
      <c r="M1261" s="390"/>
      <c r="N1261" s="390"/>
      <c r="O1261" s="390"/>
      <c r="P1261" s="390"/>
      <c r="Q1261" s="390"/>
      <c r="R1261" s="390"/>
      <c r="S1261" s="390"/>
      <c r="T1261" s="390"/>
      <c r="U1261" s="390"/>
      <c r="V1261" s="390"/>
      <c r="W1261" s="390"/>
      <c r="X1261" s="390"/>
      <c r="Y1261" s="390"/>
    </row>
    <row r="1262" spans="1:25" ht="15" customHeight="1">
      <c r="A1262" s="390"/>
      <c r="B1262" s="390"/>
      <c r="C1262" s="390"/>
      <c r="D1262" s="390"/>
      <c r="E1262" s="390"/>
      <c r="F1262" s="390"/>
      <c r="G1262" s="390"/>
      <c r="H1262" s="390"/>
      <c r="I1262" s="390"/>
      <c r="J1262" s="390"/>
      <c r="K1262" s="390"/>
      <c r="L1262" s="390"/>
      <c r="M1262" s="390"/>
      <c r="N1262" s="390"/>
      <c r="O1262" s="390"/>
      <c r="P1262" s="390"/>
      <c r="Q1262" s="390"/>
      <c r="R1262" s="390"/>
      <c r="S1262" s="390"/>
      <c r="T1262" s="390"/>
      <c r="U1262" s="390"/>
      <c r="V1262" s="390"/>
      <c r="W1262" s="390"/>
      <c r="X1262" s="390"/>
      <c r="Y1262" s="390"/>
    </row>
    <row r="1263" spans="1:25" ht="15" customHeight="1">
      <c r="A1263" s="390"/>
      <c r="B1263" s="390"/>
      <c r="C1263" s="390"/>
      <c r="D1263" s="390"/>
      <c r="E1263" s="390"/>
      <c r="F1263" s="390"/>
      <c r="G1263" s="390"/>
      <c r="H1263" s="390"/>
      <c r="I1263" s="390"/>
      <c r="J1263" s="390"/>
      <c r="K1263" s="390"/>
      <c r="L1263" s="390"/>
      <c r="M1263" s="390"/>
      <c r="N1263" s="390"/>
      <c r="O1263" s="390"/>
      <c r="P1263" s="390"/>
      <c r="Q1263" s="390"/>
      <c r="R1263" s="390"/>
      <c r="S1263" s="390"/>
      <c r="T1263" s="390"/>
      <c r="U1263" s="390"/>
      <c r="V1263" s="390"/>
      <c r="W1263" s="390"/>
      <c r="X1263" s="390"/>
      <c r="Y1263" s="390"/>
    </row>
    <row r="1264" spans="1:25" ht="15" customHeight="1">
      <c r="A1264" s="390"/>
      <c r="B1264" s="390"/>
      <c r="C1264" s="390"/>
      <c r="D1264" s="390"/>
      <c r="E1264" s="390"/>
      <c r="F1264" s="390"/>
      <c r="G1264" s="390"/>
      <c r="H1264" s="390"/>
      <c r="I1264" s="390"/>
      <c r="J1264" s="390"/>
      <c r="K1264" s="390"/>
      <c r="L1264" s="390"/>
      <c r="M1264" s="390"/>
      <c r="N1264" s="390"/>
      <c r="O1264" s="390"/>
      <c r="P1264" s="390"/>
      <c r="Q1264" s="390"/>
      <c r="R1264" s="390"/>
      <c r="S1264" s="390"/>
      <c r="T1264" s="390"/>
      <c r="U1264" s="390"/>
      <c r="V1264" s="390"/>
      <c r="W1264" s="390"/>
      <c r="X1264" s="390"/>
      <c r="Y1264" s="390"/>
    </row>
    <row r="1265" spans="1:25" ht="15" customHeight="1">
      <c r="A1265" s="390"/>
      <c r="B1265" s="390"/>
      <c r="C1265" s="390"/>
      <c r="D1265" s="390"/>
      <c r="E1265" s="390"/>
      <c r="F1265" s="390"/>
      <c r="G1265" s="390"/>
      <c r="H1265" s="390"/>
      <c r="I1265" s="390"/>
      <c r="J1265" s="390"/>
      <c r="K1265" s="390"/>
      <c r="L1265" s="390"/>
      <c r="M1265" s="390"/>
      <c r="N1265" s="390"/>
      <c r="O1265" s="390"/>
      <c r="P1265" s="390"/>
      <c r="Q1265" s="390"/>
      <c r="R1265" s="390"/>
      <c r="S1265" s="390"/>
      <c r="T1265" s="390"/>
      <c r="U1265" s="390"/>
      <c r="V1265" s="390"/>
      <c r="W1265" s="390"/>
      <c r="X1265" s="390"/>
      <c r="Y1265" s="390"/>
    </row>
    <row r="1266" spans="1:25" ht="15" customHeight="1">
      <c r="A1266" s="390"/>
      <c r="B1266" s="390"/>
      <c r="C1266" s="390"/>
      <c r="D1266" s="390"/>
      <c r="E1266" s="390"/>
      <c r="F1266" s="390"/>
      <c r="G1266" s="390"/>
      <c r="H1266" s="390"/>
      <c r="I1266" s="390"/>
      <c r="J1266" s="390"/>
      <c r="K1266" s="390"/>
      <c r="L1266" s="390"/>
      <c r="M1266" s="390"/>
      <c r="N1266" s="390"/>
      <c r="O1266" s="390"/>
      <c r="P1266" s="390"/>
      <c r="Q1266" s="390"/>
      <c r="R1266" s="390"/>
      <c r="S1266" s="390"/>
      <c r="T1266" s="390"/>
      <c r="U1266" s="390"/>
      <c r="V1266" s="390"/>
      <c r="W1266" s="390"/>
      <c r="X1266" s="390"/>
      <c r="Y1266" s="390"/>
    </row>
    <row r="1267" spans="1:25" ht="15" customHeight="1">
      <c r="A1267" s="390"/>
      <c r="B1267" s="390"/>
      <c r="C1267" s="390"/>
      <c r="D1267" s="390"/>
      <c r="E1267" s="390"/>
      <c r="F1267" s="390"/>
      <c r="G1267" s="390"/>
      <c r="H1267" s="390"/>
      <c r="I1267" s="390"/>
      <c r="J1267" s="390"/>
      <c r="K1267" s="390"/>
      <c r="L1267" s="390"/>
      <c r="M1267" s="390"/>
      <c r="N1267" s="390"/>
      <c r="O1267" s="390"/>
      <c r="P1267" s="390"/>
      <c r="Q1267" s="390"/>
      <c r="R1267" s="390"/>
      <c r="S1267" s="390"/>
      <c r="T1267" s="390"/>
      <c r="U1267" s="390"/>
      <c r="V1267" s="390"/>
      <c r="W1267" s="390"/>
      <c r="X1267" s="390"/>
      <c r="Y1267" s="390"/>
    </row>
    <row r="1268" spans="1:25" ht="15" customHeight="1">
      <c r="A1268" s="390"/>
      <c r="B1268" s="390"/>
      <c r="C1268" s="390"/>
      <c r="D1268" s="390"/>
      <c r="E1268" s="390"/>
      <c r="F1268" s="390"/>
      <c r="G1268" s="390"/>
      <c r="H1268" s="390"/>
      <c r="I1268" s="390"/>
      <c r="J1268" s="390"/>
      <c r="K1268" s="390"/>
      <c r="L1268" s="390"/>
      <c r="M1268" s="390"/>
      <c r="N1268" s="390"/>
      <c r="O1268" s="390"/>
      <c r="P1268" s="390"/>
      <c r="Q1268" s="390"/>
      <c r="R1268" s="390"/>
      <c r="S1268" s="390"/>
      <c r="T1268" s="390"/>
      <c r="U1268" s="390"/>
      <c r="V1268" s="390"/>
      <c r="W1268" s="390"/>
      <c r="X1268" s="390"/>
      <c r="Y1268" s="390"/>
    </row>
    <row r="1269" spans="1:25" ht="15" customHeight="1">
      <c r="A1269" s="390"/>
      <c r="B1269" s="390"/>
      <c r="C1269" s="390"/>
      <c r="D1269" s="390"/>
      <c r="E1269" s="390"/>
      <c r="F1269" s="390"/>
      <c r="G1269" s="390"/>
      <c r="H1269" s="390"/>
      <c r="I1269" s="390"/>
      <c r="J1269" s="390"/>
      <c r="K1269" s="390"/>
      <c r="L1269" s="390"/>
      <c r="M1269" s="390"/>
      <c r="N1269" s="390"/>
      <c r="O1269" s="390"/>
      <c r="P1269" s="390"/>
      <c r="Q1269" s="390"/>
      <c r="R1269" s="390"/>
      <c r="S1269" s="390"/>
      <c r="T1269" s="390"/>
      <c r="U1269" s="390"/>
      <c r="V1269" s="390"/>
      <c r="W1269" s="390"/>
      <c r="X1269" s="390"/>
      <c r="Y1269" s="390"/>
    </row>
    <row r="1270" spans="1:25" ht="15" customHeight="1">
      <c r="A1270" s="390"/>
      <c r="B1270" s="390"/>
      <c r="C1270" s="390"/>
      <c r="D1270" s="390"/>
      <c r="E1270" s="390"/>
      <c r="F1270" s="390"/>
      <c r="G1270" s="390"/>
      <c r="H1270" s="390"/>
      <c r="I1270" s="390"/>
      <c r="J1270" s="390"/>
      <c r="K1270" s="390"/>
      <c r="L1270" s="390"/>
      <c r="M1270" s="390"/>
      <c r="N1270" s="390"/>
      <c r="O1270" s="390"/>
      <c r="P1270" s="390"/>
      <c r="Q1270" s="390"/>
      <c r="R1270" s="390"/>
      <c r="S1270" s="390"/>
      <c r="T1270" s="390"/>
      <c r="U1270" s="390"/>
      <c r="V1270" s="390"/>
      <c r="W1270" s="390"/>
      <c r="X1270" s="390"/>
      <c r="Y1270" s="390"/>
    </row>
    <row r="1271" spans="1:25" ht="15" customHeight="1">
      <c r="A1271" s="390"/>
      <c r="B1271" s="390"/>
      <c r="C1271" s="390"/>
      <c r="D1271" s="390"/>
      <c r="E1271" s="390"/>
      <c r="F1271" s="390"/>
      <c r="G1271" s="390"/>
      <c r="H1271" s="390"/>
      <c r="I1271" s="390"/>
      <c r="J1271" s="390"/>
      <c r="K1271" s="390"/>
      <c r="L1271" s="390"/>
      <c r="M1271" s="390"/>
      <c r="N1271" s="390"/>
      <c r="O1271" s="390"/>
      <c r="P1271" s="390"/>
      <c r="Q1271" s="390"/>
      <c r="R1271" s="390"/>
      <c r="S1271" s="390"/>
      <c r="T1271" s="390"/>
      <c r="U1271" s="390"/>
      <c r="V1271" s="390"/>
      <c r="W1271" s="390"/>
      <c r="X1271" s="390"/>
      <c r="Y1271" s="390"/>
    </row>
    <row r="1272" spans="1:25" ht="15" customHeight="1">
      <c r="A1272" s="390"/>
      <c r="B1272" s="390"/>
      <c r="C1272" s="390"/>
      <c r="D1272" s="390"/>
      <c r="E1272" s="390"/>
      <c r="F1272" s="390"/>
      <c r="G1272" s="390"/>
      <c r="H1272" s="390"/>
      <c r="I1272" s="390"/>
      <c r="J1272" s="390"/>
      <c r="K1272" s="390"/>
      <c r="L1272" s="390"/>
      <c r="M1272" s="390"/>
      <c r="N1272" s="390"/>
      <c r="O1272" s="390"/>
      <c r="P1272" s="390"/>
      <c r="Q1272" s="390"/>
      <c r="R1272" s="390"/>
      <c r="S1272" s="390"/>
      <c r="T1272" s="390"/>
      <c r="U1272" s="390"/>
      <c r="V1272" s="390"/>
      <c r="W1272" s="390"/>
      <c r="X1272" s="390"/>
      <c r="Y1272" s="390"/>
    </row>
    <row r="1273" spans="1:25" ht="15" customHeight="1">
      <c r="A1273" s="390"/>
      <c r="B1273" s="390"/>
      <c r="C1273" s="390"/>
      <c r="D1273" s="390"/>
      <c r="E1273" s="390"/>
      <c r="F1273" s="390"/>
      <c r="G1273" s="390"/>
      <c r="H1273" s="390"/>
      <c r="I1273" s="390"/>
      <c r="J1273" s="390"/>
      <c r="K1273" s="390"/>
      <c r="L1273" s="390"/>
      <c r="M1273" s="390"/>
      <c r="N1273" s="390"/>
      <c r="O1273" s="390"/>
      <c r="P1273" s="390"/>
      <c r="Q1273" s="390"/>
      <c r="R1273" s="390"/>
      <c r="S1273" s="390"/>
      <c r="T1273" s="390"/>
      <c r="U1273" s="390"/>
      <c r="V1273" s="390"/>
      <c r="W1273" s="390"/>
      <c r="X1273" s="390"/>
      <c r="Y1273" s="390"/>
    </row>
    <row r="1274" spans="1:25" ht="15" customHeight="1">
      <c r="A1274" s="390"/>
      <c r="B1274" s="390"/>
      <c r="C1274" s="390"/>
      <c r="D1274" s="390"/>
      <c r="E1274" s="390"/>
      <c r="F1274" s="390"/>
      <c r="G1274" s="390"/>
      <c r="H1274" s="390"/>
      <c r="I1274" s="390"/>
      <c r="J1274" s="390"/>
      <c r="K1274" s="390"/>
      <c r="L1274" s="390"/>
      <c r="M1274" s="390"/>
      <c r="N1274" s="390"/>
      <c r="O1274" s="390"/>
      <c r="P1274" s="390"/>
      <c r="Q1274" s="390"/>
      <c r="R1274" s="390"/>
      <c r="S1274" s="390"/>
      <c r="T1274" s="390"/>
      <c r="U1274" s="390"/>
      <c r="V1274" s="390"/>
      <c r="W1274" s="390"/>
      <c r="X1274" s="390"/>
      <c r="Y1274" s="390"/>
    </row>
    <row r="1275" spans="1:25" ht="15" customHeight="1">
      <c r="A1275" s="390"/>
      <c r="B1275" s="390"/>
      <c r="C1275" s="390"/>
      <c r="D1275" s="390"/>
      <c r="E1275" s="390"/>
      <c r="F1275" s="390"/>
      <c r="G1275" s="390"/>
      <c r="H1275" s="390"/>
      <c r="I1275" s="390"/>
      <c r="J1275" s="390"/>
      <c r="K1275" s="390"/>
      <c r="L1275" s="390"/>
      <c r="M1275" s="390"/>
      <c r="N1275" s="390"/>
      <c r="O1275" s="390"/>
      <c r="P1275" s="390"/>
      <c r="Q1275" s="390"/>
      <c r="R1275" s="390"/>
      <c r="S1275" s="390"/>
      <c r="T1275" s="390"/>
      <c r="U1275" s="390"/>
      <c r="V1275" s="390"/>
      <c r="W1275" s="390"/>
      <c r="X1275" s="390"/>
      <c r="Y1275" s="390"/>
    </row>
    <row r="1276" spans="1:25" ht="15" customHeight="1">
      <c r="A1276" s="390"/>
      <c r="B1276" s="390"/>
      <c r="C1276" s="390"/>
      <c r="D1276" s="390"/>
      <c r="E1276" s="390"/>
      <c r="F1276" s="390"/>
      <c r="G1276" s="390"/>
      <c r="H1276" s="390"/>
      <c r="I1276" s="390"/>
      <c r="J1276" s="390"/>
      <c r="K1276" s="390"/>
      <c r="L1276" s="390"/>
      <c r="M1276" s="390"/>
      <c r="N1276" s="390"/>
      <c r="O1276" s="390"/>
      <c r="P1276" s="390"/>
      <c r="Q1276" s="390"/>
      <c r="R1276" s="390"/>
      <c r="S1276" s="390"/>
      <c r="T1276" s="390"/>
      <c r="U1276" s="390"/>
      <c r="V1276" s="390"/>
      <c r="W1276" s="390"/>
      <c r="X1276" s="390"/>
      <c r="Y1276" s="390"/>
    </row>
    <row r="1277" spans="1:25" ht="15" customHeight="1">
      <c r="A1277" s="390"/>
      <c r="B1277" s="390"/>
      <c r="C1277" s="390"/>
      <c r="D1277" s="390"/>
      <c r="E1277" s="390"/>
      <c r="F1277" s="390"/>
      <c r="G1277" s="390"/>
      <c r="H1277" s="390"/>
      <c r="I1277" s="390"/>
      <c r="J1277" s="390"/>
      <c r="K1277" s="390"/>
      <c r="L1277" s="390"/>
      <c r="M1277" s="390"/>
      <c r="N1277" s="390"/>
      <c r="O1277" s="390"/>
      <c r="P1277" s="390"/>
      <c r="Q1277" s="390"/>
      <c r="R1277" s="390"/>
      <c r="S1277" s="390"/>
      <c r="T1277" s="390"/>
      <c r="U1277" s="390"/>
      <c r="V1277" s="390"/>
      <c r="W1277" s="390"/>
      <c r="X1277" s="390"/>
      <c r="Y1277" s="390"/>
    </row>
    <row r="1278" spans="1:25" ht="15" customHeight="1">
      <c r="A1278" s="390"/>
      <c r="B1278" s="390"/>
      <c r="C1278" s="390"/>
      <c r="D1278" s="390"/>
      <c r="E1278" s="390"/>
      <c r="F1278" s="390"/>
      <c r="G1278" s="390"/>
      <c r="H1278" s="390"/>
      <c r="I1278" s="390"/>
      <c r="J1278" s="390"/>
      <c r="K1278" s="390"/>
      <c r="L1278" s="390"/>
      <c r="M1278" s="390"/>
      <c r="N1278" s="390"/>
      <c r="O1278" s="390"/>
      <c r="P1278" s="390"/>
      <c r="Q1278" s="390"/>
      <c r="R1278" s="390"/>
      <c r="S1278" s="390"/>
      <c r="T1278" s="390"/>
      <c r="U1278" s="390"/>
      <c r="V1278" s="390"/>
      <c r="W1278" s="390"/>
      <c r="X1278" s="390"/>
      <c r="Y1278" s="390"/>
    </row>
    <row r="1279" spans="1:25" ht="15" customHeight="1">
      <c r="A1279" s="390"/>
      <c r="B1279" s="390"/>
      <c r="C1279" s="390"/>
      <c r="D1279" s="390"/>
      <c r="E1279" s="390"/>
      <c r="F1279" s="390"/>
      <c r="G1279" s="390"/>
      <c r="H1279" s="390"/>
      <c r="I1279" s="390"/>
      <c r="J1279" s="390"/>
      <c r="K1279" s="390"/>
      <c r="L1279" s="390"/>
      <c r="M1279" s="390"/>
      <c r="N1279" s="390"/>
      <c r="O1279" s="390"/>
      <c r="P1279" s="390"/>
      <c r="Q1279" s="390"/>
      <c r="R1279" s="390"/>
      <c r="S1279" s="390"/>
      <c r="T1279" s="390"/>
      <c r="U1279" s="390"/>
      <c r="V1279" s="390"/>
      <c r="W1279" s="390"/>
      <c r="X1279" s="390"/>
      <c r="Y1279" s="390"/>
    </row>
    <row r="1280" spans="1:25" ht="15" customHeight="1">
      <c r="A1280" s="390"/>
      <c r="B1280" s="390"/>
      <c r="C1280" s="390"/>
      <c r="D1280" s="390"/>
      <c r="E1280" s="390"/>
      <c r="F1280" s="390"/>
      <c r="G1280" s="390"/>
      <c r="H1280" s="390"/>
      <c r="I1280" s="390"/>
      <c r="J1280" s="390"/>
      <c r="K1280" s="390"/>
      <c r="L1280" s="390"/>
      <c r="M1280" s="390"/>
      <c r="N1280" s="390"/>
      <c r="O1280" s="390"/>
      <c r="P1280" s="390"/>
      <c r="Q1280" s="390"/>
      <c r="R1280" s="390"/>
      <c r="S1280" s="390"/>
      <c r="T1280" s="390"/>
      <c r="U1280" s="390"/>
      <c r="V1280" s="390"/>
      <c r="W1280" s="390"/>
      <c r="X1280" s="390"/>
      <c r="Y1280" s="390"/>
    </row>
    <row r="1281" spans="1:25" ht="15" customHeight="1">
      <c r="A1281" s="390"/>
      <c r="B1281" s="390"/>
      <c r="C1281" s="390"/>
      <c r="D1281" s="390"/>
      <c r="E1281" s="390"/>
      <c r="F1281" s="390"/>
      <c r="G1281" s="390"/>
      <c r="H1281" s="390"/>
      <c r="I1281" s="390"/>
      <c r="J1281" s="390"/>
      <c r="K1281" s="390"/>
      <c r="L1281" s="390"/>
      <c r="M1281" s="390"/>
      <c r="N1281" s="390"/>
      <c r="O1281" s="390"/>
      <c r="P1281" s="390"/>
      <c r="Q1281" s="390"/>
      <c r="R1281" s="390"/>
      <c r="S1281" s="390"/>
      <c r="T1281" s="390"/>
      <c r="U1281" s="390"/>
      <c r="V1281" s="390"/>
      <c r="W1281" s="390"/>
      <c r="X1281" s="390"/>
      <c r="Y1281" s="390"/>
    </row>
    <row r="1282" spans="1:25" ht="15" customHeight="1">
      <c r="A1282" s="390"/>
      <c r="B1282" s="390"/>
      <c r="C1282" s="390"/>
      <c r="D1282" s="390"/>
      <c r="E1282" s="390"/>
      <c r="F1282" s="390"/>
      <c r="G1282" s="390"/>
      <c r="H1282" s="390"/>
      <c r="I1282" s="390"/>
      <c r="J1282" s="390"/>
      <c r="K1282" s="390"/>
      <c r="L1282" s="390"/>
      <c r="M1282" s="390"/>
      <c r="N1282" s="390"/>
      <c r="O1282" s="390"/>
      <c r="P1282" s="390"/>
      <c r="Q1282" s="390"/>
      <c r="R1282" s="390"/>
      <c r="S1282" s="390"/>
      <c r="T1282" s="390"/>
      <c r="U1282" s="390"/>
      <c r="V1282" s="390"/>
      <c r="W1282" s="390"/>
      <c r="X1282" s="390"/>
      <c r="Y1282" s="390"/>
    </row>
    <row r="1283" spans="1:25" ht="15" customHeight="1">
      <c r="A1283" s="390"/>
      <c r="B1283" s="390"/>
      <c r="C1283" s="390"/>
      <c r="D1283" s="390"/>
      <c r="E1283" s="390"/>
      <c r="F1283" s="390"/>
      <c r="G1283" s="390"/>
      <c r="H1283" s="390"/>
      <c r="I1283" s="390"/>
      <c r="J1283" s="390"/>
      <c r="K1283" s="390"/>
      <c r="L1283" s="390"/>
      <c r="M1283" s="390"/>
      <c r="N1283" s="390"/>
      <c r="O1283" s="390"/>
      <c r="P1283" s="390"/>
      <c r="Q1283" s="390"/>
      <c r="R1283" s="390"/>
      <c r="S1283" s="390"/>
      <c r="T1283" s="390"/>
      <c r="U1283" s="390"/>
      <c r="V1283" s="390"/>
      <c r="W1283" s="390"/>
      <c r="X1283" s="390"/>
      <c r="Y1283" s="390"/>
    </row>
    <row r="1284" spans="1:25" ht="15" customHeight="1">
      <c r="A1284" s="390"/>
      <c r="B1284" s="390"/>
      <c r="C1284" s="390"/>
      <c r="D1284" s="390"/>
      <c r="E1284" s="390"/>
      <c r="F1284" s="390"/>
      <c r="G1284" s="390"/>
      <c r="H1284" s="390"/>
      <c r="I1284" s="390"/>
      <c r="J1284" s="390"/>
      <c r="K1284" s="390"/>
      <c r="L1284" s="390"/>
      <c r="M1284" s="390"/>
      <c r="N1284" s="390"/>
      <c r="O1284" s="390"/>
      <c r="P1284" s="390"/>
      <c r="Q1284" s="390"/>
      <c r="R1284" s="390"/>
      <c r="S1284" s="390"/>
      <c r="T1284" s="390"/>
      <c r="U1284" s="390"/>
      <c r="V1284" s="390"/>
      <c r="W1284" s="390"/>
      <c r="X1284" s="390"/>
      <c r="Y1284" s="390"/>
    </row>
    <row r="1285" spans="1:25" ht="15" customHeight="1">
      <c r="A1285" s="390"/>
      <c r="B1285" s="390"/>
      <c r="C1285" s="390"/>
      <c r="D1285" s="390"/>
      <c r="E1285" s="390"/>
      <c r="F1285" s="390"/>
      <c r="G1285" s="390"/>
      <c r="H1285" s="390"/>
      <c r="I1285" s="390"/>
      <c r="J1285" s="390"/>
      <c r="K1285" s="390"/>
      <c r="L1285" s="390"/>
      <c r="M1285" s="390"/>
      <c r="N1285" s="390"/>
      <c r="O1285" s="390"/>
      <c r="P1285" s="390"/>
      <c r="Q1285" s="390"/>
      <c r="R1285" s="390"/>
      <c r="S1285" s="390"/>
      <c r="T1285" s="390"/>
      <c r="U1285" s="390"/>
      <c r="V1285" s="390"/>
      <c r="W1285" s="390"/>
      <c r="X1285" s="390"/>
      <c r="Y1285" s="390"/>
    </row>
    <row r="1286" spans="1:25" ht="15" customHeight="1">
      <c r="A1286" s="390"/>
      <c r="B1286" s="390"/>
      <c r="C1286" s="390"/>
      <c r="D1286" s="390"/>
      <c r="E1286" s="390"/>
      <c r="F1286" s="390"/>
      <c r="G1286" s="390"/>
      <c r="H1286" s="390"/>
      <c r="I1286" s="390"/>
      <c r="J1286" s="390"/>
      <c r="K1286" s="390"/>
      <c r="L1286" s="390"/>
      <c r="M1286" s="390"/>
      <c r="N1286" s="390"/>
      <c r="O1286" s="390"/>
      <c r="P1286" s="390"/>
      <c r="Q1286" s="390"/>
      <c r="R1286" s="390"/>
      <c r="S1286" s="390"/>
      <c r="T1286" s="390"/>
      <c r="U1286" s="390"/>
      <c r="V1286" s="390"/>
      <c r="W1286" s="390"/>
      <c r="X1286" s="390"/>
      <c r="Y1286" s="390"/>
    </row>
    <row r="1287" spans="1:25" ht="15" customHeight="1">
      <c r="A1287" s="390"/>
      <c r="B1287" s="390"/>
      <c r="C1287" s="390"/>
      <c r="D1287" s="390"/>
      <c r="E1287" s="390"/>
      <c r="F1287" s="390"/>
      <c r="G1287" s="390"/>
      <c r="H1287" s="390"/>
      <c r="I1287" s="390"/>
      <c r="J1287" s="390"/>
      <c r="K1287" s="390"/>
      <c r="L1287" s="390"/>
      <c r="M1287" s="390"/>
      <c r="N1287" s="390"/>
      <c r="O1287" s="390"/>
      <c r="P1287" s="390"/>
      <c r="Q1287" s="390"/>
      <c r="R1287" s="390"/>
      <c r="S1287" s="390"/>
      <c r="T1287" s="390"/>
      <c r="U1287" s="390"/>
      <c r="V1287" s="390"/>
      <c r="W1287" s="390"/>
      <c r="X1287" s="390"/>
      <c r="Y1287" s="390"/>
    </row>
    <row r="1288" spans="1:25" ht="15" customHeight="1">
      <c r="A1288" s="390"/>
      <c r="B1288" s="390"/>
      <c r="C1288" s="390"/>
      <c r="D1288" s="390"/>
      <c r="E1288" s="390"/>
      <c r="F1288" s="390"/>
      <c r="G1288" s="390"/>
      <c r="H1288" s="390"/>
      <c r="I1288" s="390"/>
      <c r="J1288" s="390"/>
      <c r="K1288" s="390"/>
      <c r="L1288" s="390"/>
      <c r="M1288" s="390"/>
      <c r="N1288" s="390"/>
      <c r="O1288" s="390"/>
      <c r="P1288" s="390"/>
      <c r="Q1288" s="390"/>
      <c r="R1288" s="390"/>
      <c r="S1288" s="390"/>
      <c r="T1288" s="390"/>
      <c r="U1288" s="390"/>
      <c r="V1288" s="390"/>
      <c r="W1288" s="390"/>
      <c r="X1288" s="390"/>
      <c r="Y1288" s="390"/>
    </row>
    <row r="1289" spans="1:25" ht="15" customHeight="1">
      <c r="A1289" s="390"/>
      <c r="B1289" s="390"/>
      <c r="C1289" s="390"/>
      <c r="D1289" s="390"/>
      <c r="E1289" s="390"/>
      <c r="F1289" s="390"/>
      <c r="G1289" s="390"/>
      <c r="H1289" s="390"/>
      <c r="I1289" s="390"/>
      <c r="J1289" s="390"/>
      <c r="K1289" s="390"/>
      <c r="L1289" s="390"/>
      <c r="M1289" s="390"/>
      <c r="N1289" s="390"/>
      <c r="O1289" s="390"/>
      <c r="P1289" s="390"/>
      <c r="Q1289" s="390"/>
      <c r="R1289" s="390"/>
      <c r="S1289" s="390"/>
      <c r="T1289" s="390"/>
      <c r="U1289" s="390"/>
      <c r="V1289" s="390"/>
      <c r="W1289" s="390"/>
      <c r="X1289" s="390"/>
      <c r="Y1289" s="390"/>
    </row>
    <row r="1290" spans="1:25" ht="15" customHeight="1">
      <c r="A1290" s="390"/>
      <c r="B1290" s="390"/>
      <c r="C1290" s="390"/>
      <c r="D1290" s="390"/>
      <c r="E1290" s="390"/>
      <c r="F1290" s="390"/>
      <c r="G1290" s="390"/>
      <c r="H1290" s="390"/>
      <c r="I1290" s="390"/>
      <c r="J1290" s="390"/>
      <c r="K1290" s="390"/>
      <c r="L1290" s="390"/>
      <c r="M1290" s="390"/>
      <c r="N1290" s="390"/>
      <c r="O1290" s="390"/>
      <c r="P1290" s="390"/>
      <c r="Q1290" s="390"/>
      <c r="R1290" s="390"/>
      <c r="S1290" s="390"/>
      <c r="T1290" s="390"/>
      <c r="U1290" s="390"/>
      <c r="V1290" s="390"/>
      <c r="W1290" s="390"/>
      <c r="X1290" s="390"/>
      <c r="Y1290" s="390"/>
    </row>
    <row r="1291" spans="1:25" ht="15" customHeight="1">
      <c r="A1291" s="390"/>
      <c r="B1291" s="390"/>
      <c r="C1291" s="390"/>
      <c r="D1291" s="390"/>
      <c r="E1291" s="390"/>
      <c r="F1291" s="390"/>
      <c r="G1291" s="390"/>
      <c r="H1291" s="390"/>
      <c r="I1291" s="390"/>
      <c r="J1291" s="390"/>
      <c r="K1291" s="390"/>
      <c r="L1291" s="390"/>
      <c r="M1291" s="390"/>
      <c r="N1291" s="390"/>
      <c r="O1291" s="390"/>
      <c r="P1291" s="390"/>
      <c r="Q1291" s="390"/>
      <c r="R1291" s="390"/>
      <c r="S1291" s="390"/>
      <c r="T1291" s="390"/>
      <c r="U1291" s="390"/>
      <c r="V1291" s="390"/>
      <c r="W1291" s="390"/>
      <c r="X1291" s="390"/>
      <c r="Y1291" s="390"/>
    </row>
    <row r="1292" spans="1:25" ht="15" customHeight="1">
      <c r="A1292" s="390"/>
      <c r="B1292" s="390"/>
      <c r="C1292" s="390"/>
      <c r="D1292" s="390"/>
      <c r="E1292" s="390"/>
      <c r="F1292" s="390"/>
      <c r="G1292" s="390"/>
      <c r="H1292" s="390"/>
      <c r="I1292" s="390"/>
      <c r="J1292" s="390"/>
      <c r="K1292" s="390"/>
      <c r="L1292" s="390"/>
      <c r="M1292" s="390"/>
      <c r="N1292" s="390"/>
      <c r="O1292" s="390"/>
      <c r="P1292" s="390"/>
      <c r="Q1292" s="390"/>
      <c r="R1292" s="390"/>
      <c r="S1292" s="390"/>
      <c r="T1292" s="390"/>
      <c r="U1292" s="390"/>
      <c r="V1292" s="390"/>
      <c r="W1292" s="390"/>
      <c r="X1292" s="390"/>
      <c r="Y1292" s="390"/>
    </row>
    <row r="1293" spans="1:25" ht="15" customHeight="1">
      <c r="A1293" s="390"/>
      <c r="B1293" s="390"/>
      <c r="C1293" s="390"/>
      <c r="D1293" s="390"/>
      <c r="E1293" s="390"/>
      <c r="F1293" s="390"/>
      <c r="G1293" s="390"/>
      <c r="H1293" s="390"/>
      <c r="I1293" s="390"/>
      <c r="J1293" s="390"/>
      <c r="K1293" s="390"/>
      <c r="L1293" s="390"/>
      <c r="M1293" s="390"/>
      <c r="N1293" s="390"/>
      <c r="O1293" s="390"/>
      <c r="P1293" s="390"/>
      <c r="Q1293" s="390"/>
      <c r="R1293" s="390"/>
      <c r="S1293" s="390"/>
      <c r="T1293" s="390"/>
      <c r="U1293" s="390"/>
      <c r="V1293" s="390"/>
      <c r="W1293" s="390"/>
      <c r="X1293" s="390"/>
      <c r="Y1293" s="390"/>
    </row>
    <row r="1294" spans="1:25" ht="15" customHeight="1">
      <c r="A1294" s="390"/>
      <c r="B1294" s="390"/>
      <c r="C1294" s="390"/>
      <c r="D1294" s="390"/>
      <c r="E1294" s="390"/>
      <c r="F1294" s="390"/>
      <c r="G1294" s="390"/>
      <c r="H1294" s="390"/>
      <c r="I1294" s="390"/>
      <c r="J1294" s="390"/>
      <c r="K1294" s="390"/>
      <c r="L1294" s="390"/>
      <c r="M1294" s="390"/>
      <c r="N1294" s="390"/>
      <c r="O1294" s="390"/>
      <c r="P1294" s="390"/>
      <c r="Q1294" s="390"/>
      <c r="R1294" s="390"/>
      <c r="S1294" s="390"/>
      <c r="T1294" s="390"/>
      <c r="U1294" s="390"/>
      <c r="V1294" s="390"/>
      <c r="W1294" s="390"/>
      <c r="X1294" s="390"/>
      <c r="Y1294" s="390"/>
    </row>
    <row r="1295" spans="1:25" ht="15" customHeight="1">
      <c r="A1295" s="390"/>
      <c r="B1295" s="390"/>
      <c r="C1295" s="390"/>
      <c r="D1295" s="390"/>
      <c r="E1295" s="390"/>
      <c r="F1295" s="390"/>
      <c r="G1295" s="390"/>
      <c r="H1295" s="390"/>
      <c r="I1295" s="390"/>
      <c r="J1295" s="390"/>
      <c r="K1295" s="390"/>
      <c r="L1295" s="390"/>
      <c r="M1295" s="390"/>
      <c r="N1295" s="390"/>
      <c r="O1295" s="390"/>
      <c r="P1295" s="390"/>
      <c r="Q1295" s="390"/>
      <c r="R1295" s="390"/>
      <c r="S1295" s="390"/>
      <c r="T1295" s="390"/>
      <c r="U1295" s="390"/>
      <c r="V1295" s="390"/>
      <c r="W1295" s="390"/>
      <c r="X1295" s="390"/>
      <c r="Y1295" s="390"/>
    </row>
    <row r="1296" spans="1:25" ht="15" customHeight="1">
      <c r="A1296" s="390"/>
      <c r="B1296" s="390"/>
      <c r="C1296" s="390"/>
      <c r="D1296" s="390"/>
      <c r="E1296" s="390"/>
      <c r="F1296" s="390"/>
      <c r="G1296" s="390"/>
      <c r="H1296" s="390"/>
      <c r="I1296" s="390"/>
      <c r="J1296" s="390"/>
      <c r="K1296" s="390"/>
      <c r="L1296" s="390"/>
      <c r="M1296" s="390"/>
      <c r="N1296" s="390"/>
      <c r="O1296" s="390"/>
      <c r="P1296" s="390"/>
      <c r="Q1296" s="390"/>
      <c r="R1296" s="390"/>
      <c r="S1296" s="390"/>
      <c r="T1296" s="390"/>
      <c r="U1296" s="390"/>
      <c r="V1296" s="390"/>
      <c r="W1296" s="390"/>
      <c r="X1296" s="390"/>
      <c r="Y1296" s="390"/>
    </row>
    <row r="1297" spans="1:25" ht="15" customHeight="1">
      <c r="A1297" s="390"/>
      <c r="B1297" s="390"/>
      <c r="C1297" s="390"/>
      <c r="D1297" s="390"/>
      <c r="E1297" s="390"/>
      <c r="F1297" s="390"/>
      <c r="G1297" s="390"/>
      <c r="H1297" s="390"/>
      <c r="I1297" s="390"/>
      <c r="J1297" s="390"/>
      <c r="K1297" s="390"/>
      <c r="L1297" s="390"/>
      <c r="M1297" s="390"/>
      <c r="N1297" s="390"/>
      <c r="O1297" s="390"/>
      <c r="P1297" s="390"/>
      <c r="Q1297" s="390"/>
      <c r="R1297" s="390"/>
      <c r="S1297" s="390"/>
      <c r="T1297" s="390"/>
      <c r="U1297" s="390"/>
      <c r="V1297" s="390"/>
      <c r="W1297" s="390"/>
      <c r="X1297" s="390"/>
      <c r="Y1297" s="390"/>
    </row>
    <row r="1298" spans="1:25" ht="15" customHeight="1">
      <c r="A1298" s="390"/>
      <c r="B1298" s="390"/>
      <c r="C1298" s="390"/>
      <c r="D1298" s="390"/>
      <c r="E1298" s="390"/>
      <c r="F1298" s="390"/>
      <c r="G1298" s="390"/>
      <c r="H1298" s="390"/>
      <c r="I1298" s="390"/>
      <c r="J1298" s="390"/>
      <c r="K1298" s="390"/>
      <c r="L1298" s="390"/>
      <c r="M1298" s="390"/>
      <c r="N1298" s="390"/>
      <c r="O1298" s="390"/>
      <c r="P1298" s="390"/>
      <c r="Q1298" s="390"/>
      <c r="R1298" s="390"/>
      <c r="S1298" s="390"/>
      <c r="T1298" s="390"/>
      <c r="U1298" s="390"/>
      <c r="V1298" s="390"/>
      <c r="W1298" s="390"/>
      <c r="X1298" s="390"/>
      <c r="Y1298" s="390"/>
    </row>
    <row r="1299" spans="1:25" ht="15" customHeight="1">
      <c r="A1299" s="390"/>
      <c r="B1299" s="390"/>
      <c r="C1299" s="390"/>
      <c r="D1299" s="390"/>
      <c r="E1299" s="390"/>
      <c r="F1299" s="390"/>
      <c r="G1299" s="390"/>
      <c r="H1299" s="390"/>
      <c r="I1299" s="390"/>
      <c r="J1299" s="390"/>
      <c r="K1299" s="390"/>
      <c r="L1299" s="390"/>
      <c r="M1299" s="390"/>
      <c r="N1299" s="390"/>
      <c r="O1299" s="390"/>
      <c r="P1299" s="390"/>
      <c r="Q1299" s="390"/>
      <c r="R1299" s="390"/>
      <c r="S1299" s="390"/>
      <c r="T1299" s="390"/>
      <c r="U1299" s="390"/>
      <c r="V1299" s="390"/>
      <c r="W1299" s="390"/>
      <c r="X1299" s="390"/>
      <c r="Y1299" s="390"/>
    </row>
    <row r="1300" spans="1:25" ht="15" customHeight="1">
      <c r="A1300" s="390"/>
      <c r="B1300" s="390"/>
      <c r="C1300" s="390"/>
      <c r="D1300" s="390"/>
      <c r="E1300" s="390"/>
      <c r="F1300" s="390"/>
      <c r="G1300" s="390"/>
      <c r="H1300" s="390"/>
      <c r="I1300" s="390"/>
      <c r="J1300" s="390"/>
      <c r="K1300" s="390"/>
      <c r="L1300" s="390"/>
      <c r="M1300" s="390"/>
      <c r="N1300" s="390"/>
      <c r="O1300" s="390"/>
      <c r="P1300" s="390"/>
      <c r="Q1300" s="390"/>
      <c r="R1300" s="390"/>
      <c r="S1300" s="390"/>
      <c r="T1300" s="390"/>
      <c r="U1300" s="390"/>
      <c r="V1300" s="390"/>
      <c r="W1300" s="390"/>
      <c r="X1300" s="390"/>
      <c r="Y1300" s="390"/>
    </row>
    <row r="1301" spans="1:25" ht="15" customHeight="1">
      <c r="A1301" s="390"/>
      <c r="B1301" s="390"/>
      <c r="C1301" s="390"/>
      <c r="D1301" s="390"/>
      <c r="E1301" s="390"/>
      <c r="F1301" s="390"/>
      <c r="G1301" s="390"/>
      <c r="H1301" s="390"/>
      <c r="I1301" s="390"/>
      <c r="J1301" s="390"/>
      <c r="K1301" s="390"/>
      <c r="L1301" s="390"/>
      <c r="M1301" s="390"/>
      <c r="N1301" s="390"/>
      <c r="O1301" s="390"/>
      <c r="P1301" s="390"/>
      <c r="Q1301" s="390"/>
      <c r="R1301" s="390"/>
      <c r="S1301" s="390"/>
      <c r="T1301" s="390"/>
      <c r="U1301" s="390"/>
      <c r="V1301" s="390"/>
      <c r="W1301" s="390"/>
      <c r="X1301" s="390"/>
      <c r="Y1301" s="390"/>
    </row>
    <row r="1302" spans="1:25" ht="15" customHeight="1">
      <c r="A1302" s="390"/>
      <c r="B1302" s="390"/>
      <c r="C1302" s="390"/>
      <c r="D1302" s="390"/>
      <c r="E1302" s="390"/>
      <c r="F1302" s="390"/>
      <c r="G1302" s="390"/>
      <c r="H1302" s="390"/>
      <c r="I1302" s="390"/>
      <c r="J1302" s="390"/>
      <c r="K1302" s="390"/>
      <c r="L1302" s="390"/>
      <c r="M1302" s="390"/>
      <c r="N1302" s="390"/>
      <c r="O1302" s="390"/>
      <c r="P1302" s="390"/>
      <c r="Q1302" s="390"/>
      <c r="R1302" s="390"/>
      <c r="S1302" s="390"/>
      <c r="T1302" s="390"/>
      <c r="U1302" s="390"/>
      <c r="V1302" s="390"/>
      <c r="W1302" s="390"/>
      <c r="X1302" s="390"/>
      <c r="Y1302" s="390"/>
    </row>
    <row r="1303" spans="1:25" ht="15" customHeight="1">
      <c r="A1303" s="390"/>
      <c r="B1303" s="390"/>
      <c r="C1303" s="390"/>
      <c r="D1303" s="390"/>
      <c r="E1303" s="390"/>
      <c r="F1303" s="390"/>
      <c r="G1303" s="390"/>
      <c r="H1303" s="390"/>
      <c r="I1303" s="390"/>
      <c r="J1303" s="390"/>
      <c r="K1303" s="390"/>
      <c r="L1303" s="390"/>
      <c r="M1303" s="390"/>
      <c r="N1303" s="390"/>
      <c r="O1303" s="390"/>
      <c r="P1303" s="390"/>
      <c r="Q1303" s="390"/>
      <c r="R1303" s="390"/>
      <c r="S1303" s="390"/>
      <c r="T1303" s="390"/>
      <c r="U1303" s="390"/>
      <c r="V1303" s="390"/>
      <c r="W1303" s="390"/>
      <c r="X1303" s="390"/>
      <c r="Y1303" s="390"/>
    </row>
    <row r="1304" spans="1:25" ht="15" customHeight="1">
      <c r="A1304" s="390"/>
      <c r="B1304" s="390"/>
      <c r="C1304" s="390"/>
      <c r="D1304" s="390"/>
      <c r="E1304" s="390"/>
      <c r="F1304" s="390"/>
      <c r="G1304" s="390"/>
      <c r="H1304" s="390"/>
      <c r="I1304" s="390"/>
      <c r="J1304" s="390"/>
      <c r="K1304" s="390"/>
      <c r="L1304" s="390"/>
      <c r="M1304" s="390"/>
      <c r="N1304" s="390"/>
      <c r="O1304" s="390"/>
      <c r="P1304" s="390"/>
      <c r="Q1304" s="390"/>
      <c r="R1304" s="390"/>
      <c r="S1304" s="390"/>
      <c r="T1304" s="390"/>
      <c r="U1304" s="390"/>
      <c r="V1304" s="390"/>
      <c r="W1304" s="390"/>
      <c r="X1304" s="390"/>
      <c r="Y1304" s="390"/>
    </row>
    <row r="1305" spans="1:25" ht="15" customHeight="1">
      <c r="A1305" s="390"/>
      <c r="B1305" s="390"/>
      <c r="C1305" s="390"/>
      <c r="D1305" s="390"/>
      <c r="E1305" s="390"/>
      <c r="F1305" s="390"/>
      <c r="G1305" s="390"/>
      <c r="H1305" s="390"/>
      <c r="I1305" s="390"/>
      <c r="J1305" s="390"/>
      <c r="K1305" s="390"/>
      <c r="L1305" s="390"/>
      <c r="M1305" s="390"/>
      <c r="N1305" s="390"/>
      <c r="O1305" s="390"/>
      <c r="P1305" s="390"/>
      <c r="Q1305" s="390"/>
      <c r="R1305" s="390"/>
      <c r="S1305" s="390"/>
      <c r="T1305" s="390"/>
      <c r="U1305" s="390"/>
      <c r="V1305" s="390"/>
      <c r="W1305" s="390"/>
      <c r="X1305" s="390"/>
      <c r="Y1305" s="390"/>
    </row>
    <row r="1306" spans="1:25" ht="15" customHeight="1">
      <c r="A1306" s="390"/>
      <c r="B1306" s="390"/>
      <c r="C1306" s="390"/>
      <c r="D1306" s="390"/>
      <c r="E1306" s="390"/>
      <c r="F1306" s="390"/>
      <c r="G1306" s="390"/>
      <c r="H1306" s="390"/>
      <c r="I1306" s="390"/>
      <c r="J1306" s="390"/>
      <c r="K1306" s="390"/>
      <c r="L1306" s="390"/>
      <c r="M1306" s="390"/>
      <c r="N1306" s="390"/>
      <c r="O1306" s="390"/>
      <c r="P1306" s="390"/>
      <c r="Q1306" s="390"/>
      <c r="R1306" s="390"/>
      <c r="S1306" s="390"/>
      <c r="T1306" s="390"/>
      <c r="U1306" s="390"/>
      <c r="V1306" s="390"/>
      <c r="W1306" s="390"/>
      <c r="X1306" s="390"/>
      <c r="Y1306" s="390"/>
    </row>
    <row r="1307" spans="1:25" ht="15" customHeight="1">
      <c r="A1307" s="390"/>
      <c r="B1307" s="390"/>
      <c r="C1307" s="390"/>
      <c r="D1307" s="390"/>
      <c r="E1307" s="390"/>
      <c r="F1307" s="390"/>
      <c r="G1307" s="390"/>
      <c r="H1307" s="390"/>
      <c r="I1307" s="390"/>
      <c r="J1307" s="390"/>
      <c r="K1307" s="390"/>
      <c r="L1307" s="390"/>
      <c r="M1307" s="390"/>
      <c r="N1307" s="390"/>
      <c r="O1307" s="390"/>
      <c r="P1307" s="390"/>
      <c r="Q1307" s="390"/>
      <c r="R1307" s="390"/>
      <c r="S1307" s="390"/>
      <c r="T1307" s="390"/>
      <c r="U1307" s="390"/>
      <c r="V1307" s="390"/>
      <c r="W1307" s="390"/>
      <c r="X1307" s="390"/>
      <c r="Y1307" s="390"/>
    </row>
    <row r="1308" spans="1:25" ht="15" customHeight="1">
      <c r="A1308" s="390"/>
      <c r="B1308" s="390"/>
      <c r="C1308" s="390"/>
      <c r="D1308" s="390"/>
      <c r="E1308" s="390"/>
      <c r="F1308" s="390"/>
      <c r="G1308" s="390"/>
      <c r="H1308" s="390"/>
      <c r="I1308" s="390"/>
      <c r="J1308" s="390"/>
      <c r="K1308" s="390"/>
      <c r="L1308" s="390"/>
      <c r="M1308" s="390"/>
      <c r="N1308" s="390"/>
      <c r="O1308" s="390"/>
      <c r="P1308" s="390"/>
      <c r="Q1308" s="390"/>
      <c r="R1308" s="390"/>
      <c r="S1308" s="390"/>
      <c r="T1308" s="390"/>
      <c r="U1308" s="390"/>
      <c r="V1308" s="390"/>
      <c r="W1308" s="390"/>
      <c r="X1308" s="390"/>
      <c r="Y1308" s="390"/>
    </row>
    <row r="1309" spans="1:25" ht="15" customHeight="1">
      <c r="A1309" s="390"/>
      <c r="B1309" s="390"/>
      <c r="C1309" s="390"/>
      <c r="D1309" s="390"/>
      <c r="E1309" s="390"/>
      <c r="F1309" s="390"/>
      <c r="G1309" s="390"/>
      <c r="H1309" s="390"/>
      <c r="I1309" s="390"/>
      <c r="J1309" s="390"/>
      <c r="K1309" s="390"/>
      <c r="L1309" s="390"/>
      <c r="M1309" s="390"/>
      <c r="N1309" s="390"/>
      <c r="O1309" s="390"/>
      <c r="P1309" s="390"/>
      <c r="Q1309" s="390"/>
      <c r="R1309" s="390"/>
      <c r="S1309" s="390"/>
      <c r="T1309" s="390"/>
      <c r="U1309" s="390"/>
      <c r="V1309" s="390"/>
      <c r="W1309" s="390"/>
      <c r="X1309" s="390"/>
      <c r="Y1309" s="390"/>
    </row>
    <row r="1310" spans="1:25" ht="15" customHeight="1">
      <c r="A1310" s="390"/>
      <c r="B1310" s="390"/>
      <c r="C1310" s="390"/>
      <c r="D1310" s="390"/>
      <c r="E1310" s="390"/>
      <c r="F1310" s="390"/>
      <c r="G1310" s="390"/>
      <c r="H1310" s="390"/>
      <c r="I1310" s="390"/>
      <c r="J1310" s="390"/>
      <c r="K1310" s="390"/>
      <c r="L1310" s="390"/>
      <c r="M1310" s="390"/>
      <c r="N1310" s="390"/>
      <c r="O1310" s="390"/>
      <c r="P1310" s="390"/>
      <c r="Q1310" s="390"/>
      <c r="R1310" s="390"/>
      <c r="S1310" s="390"/>
      <c r="T1310" s="390"/>
      <c r="U1310" s="390"/>
      <c r="V1310" s="390"/>
      <c r="W1310" s="390"/>
      <c r="X1310" s="390"/>
      <c r="Y1310" s="390"/>
    </row>
    <row r="1311" spans="1:25" ht="15" customHeight="1">
      <c r="A1311" s="390"/>
      <c r="B1311" s="390"/>
      <c r="C1311" s="390"/>
      <c r="D1311" s="390"/>
      <c r="E1311" s="390"/>
      <c r="F1311" s="390"/>
      <c r="G1311" s="390"/>
      <c r="H1311" s="390"/>
      <c r="I1311" s="390"/>
      <c r="J1311" s="390"/>
      <c r="K1311" s="390"/>
      <c r="L1311" s="390"/>
      <c r="M1311" s="390"/>
      <c r="N1311" s="390"/>
      <c r="O1311" s="390"/>
      <c r="P1311" s="390"/>
      <c r="Q1311" s="390"/>
      <c r="R1311" s="390"/>
      <c r="S1311" s="390"/>
      <c r="T1311" s="390"/>
      <c r="U1311" s="390"/>
      <c r="V1311" s="390"/>
      <c r="W1311" s="390"/>
      <c r="X1311" s="390"/>
      <c r="Y1311" s="390"/>
    </row>
    <row r="1312" spans="1:25" ht="15" customHeight="1">
      <c r="A1312" s="390"/>
      <c r="B1312" s="390"/>
      <c r="C1312" s="390"/>
      <c r="D1312" s="390"/>
      <c r="E1312" s="390"/>
      <c r="F1312" s="390"/>
      <c r="G1312" s="390"/>
      <c r="H1312" s="390"/>
      <c r="I1312" s="390"/>
      <c r="J1312" s="390"/>
      <c r="K1312" s="390"/>
      <c r="L1312" s="390"/>
      <c r="M1312" s="390"/>
      <c r="N1312" s="390"/>
      <c r="O1312" s="390"/>
      <c r="P1312" s="390"/>
      <c r="Q1312" s="390"/>
      <c r="R1312" s="390"/>
      <c r="S1312" s="390"/>
      <c r="T1312" s="390"/>
      <c r="U1312" s="390"/>
      <c r="V1312" s="390"/>
      <c r="W1312" s="390"/>
      <c r="X1312" s="390"/>
      <c r="Y1312" s="390"/>
    </row>
    <row r="1313" spans="1:25" ht="15" customHeight="1">
      <c r="A1313" s="390"/>
      <c r="B1313" s="390"/>
      <c r="C1313" s="390"/>
      <c r="D1313" s="390"/>
      <c r="E1313" s="390"/>
      <c r="F1313" s="390"/>
      <c r="G1313" s="390"/>
      <c r="H1313" s="390"/>
      <c r="I1313" s="390"/>
      <c r="J1313" s="390"/>
      <c r="K1313" s="390"/>
      <c r="L1313" s="390"/>
      <c r="M1313" s="390"/>
      <c r="N1313" s="390"/>
      <c r="O1313" s="390"/>
      <c r="P1313" s="390"/>
      <c r="Q1313" s="390"/>
      <c r="R1313" s="390"/>
      <c r="S1313" s="390"/>
      <c r="T1313" s="390"/>
      <c r="U1313" s="390"/>
      <c r="V1313" s="390"/>
      <c r="W1313" s="390"/>
      <c r="X1313" s="390"/>
      <c r="Y1313" s="390"/>
    </row>
    <row r="1314" spans="1:25" ht="15" customHeight="1">
      <c r="A1314" s="390"/>
      <c r="B1314" s="390"/>
      <c r="C1314" s="390"/>
      <c r="D1314" s="390"/>
      <c r="E1314" s="390"/>
      <c r="F1314" s="390"/>
      <c r="G1314" s="390"/>
      <c r="H1314" s="390"/>
      <c r="I1314" s="390"/>
      <c r="J1314" s="390"/>
      <c r="K1314" s="390"/>
      <c r="L1314" s="390"/>
      <c r="M1314" s="390"/>
      <c r="N1314" s="390"/>
      <c r="O1314" s="390"/>
      <c r="P1314" s="390"/>
      <c r="Q1314" s="390"/>
      <c r="R1314" s="390"/>
      <c r="S1314" s="390"/>
      <c r="T1314" s="390"/>
      <c r="U1314" s="390"/>
      <c r="V1314" s="390"/>
      <c r="W1314" s="390"/>
      <c r="X1314" s="390"/>
      <c r="Y1314" s="390"/>
    </row>
    <row r="1315" spans="1:25" ht="15" customHeight="1">
      <c r="A1315" s="390"/>
      <c r="B1315" s="390"/>
      <c r="C1315" s="390"/>
      <c r="D1315" s="390"/>
      <c r="E1315" s="390"/>
      <c r="F1315" s="390"/>
      <c r="G1315" s="390"/>
      <c r="H1315" s="390"/>
      <c r="I1315" s="390"/>
      <c r="J1315" s="390"/>
      <c r="K1315" s="390"/>
      <c r="L1315" s="390"/>
      <c r="M1315" s="390"/>
      <c r="N1315" s="390"/>
      <c r="O1315" s="390"/>
      <c r="P1315" s="390"/>
      <c r="Q1315" s="390"/>
      <c r="R1315" s="390"/>
      <c r="S1315" s="390"/>
      <c r="T1315" s="390"/>
      <c r="U1315" s="390"/>
      <c r="V1315" s="390"/>
      <c r="W1315" s="390"/>
      <c r="X1315" s="390"/>
      <c r="Y1315" s="390"/>
    </row>
    <row r="1316" spans="1:25" ht="15" customHeight="1">
      <c r="A1316" s="390"/>
      <c r="B1316" s="390"/>
      <c r="C1316" s="390"/>
      <c r="D1316" s="390"/>
      <c r="E1316" s="390"/>
      <c r="F1316" s="390"/>
      <c r="G1316" s="390"/>
      <c r="H1316" s="390"/>
      <c r="I1316" s="390"/>
      <c r="J1316" s="390"/>
      <c r="K1316" s="390"/>
      <c r="L1316" s="390"/>
      <c r="M1316" s="390"/>
      <c r="N1316" s="390"/>
      <c r="O1316" s="390"/>
      <c r="P1316" s="390"/>
      <c r="Q1316" s="390"/>
      <c r="R1316" s="390"/>
      <c r="S1316" s="390"/>
      <c r="T1316" s="390"/>
      <c r="U1316" s="390"/>
      <c r="V1316" s="390"/>
      <c r="W1316" s="390"/>
      <c r="X1316" s="390"/>
      <c r="Y1316" s="390"/>
    </row>
    <row r="1317" spans="1:25" ht="15" customHeight="1">
      <c r="A1317" s="390"/>
      <c r="B1317" s="390"/>
      <c r="C1317" s="390"/>
      <c r="D1317" s="390"/>
      <c r="E1317" s="390"/>
      <c r="F1317" s="390"/>
      <c r="G1317" s="390"/>
      <c r="H1317" s="390"/>
      <c r="I1317" s="390"/>
      <c r="J1317" s="390"/>
      <c r="K1317" s="390"/>
      <c r="L1317" s="390"/>
      <c r="M1317" s="390"/>
      <c r="N1317" s="390"/>
      <c r="O1317" s="390"/>
      <c r="P1317" s="390"/>
      <c r="Q1317" s="390"/>
      <c r="R1317" s="390"/>
      <c r="S1317" s="390"/>
      <c r="T1317" s="390"/>
      <c r="U1317" s="390"/>
      <c r="V1317" s="390"/>
      <c r="W1317" s="390"/>
      <c r="X1317" s="390"/>
      <c r="Y1317" s="390"/>
    </row>
    <row r="1318" spans="1:25" ht="15" customHeight="1">
      <c r="A1318" s="390"/>
      <c r="B1318" s="390"/>
      <c r="C1318" s="390"/>
      <c r="D1318" s="390"/>
      <c r="E1318" s="390"/>
      <c r="F1318" s="390"/>
      <c r="G1318" s="390"/>
      <c r="H1318" s="390"/>
      <c r="I1318" s="390"/>
      <c r="J1318" s="390"/>
      <c r="K1318" s="390"/>
      <c r="L1318" s="390"/>
      <c r="M1318" s="390"/>
      <c r="N1318" s="390"/>
      <c r="O1318" s="390"/>
      <c r="P1318" s="390"/>
      <c r="Q1318" s="390"/>
      <c r="R1318" s="390"/>
      <c r="S1318" s="390"/>
      <c r="T1318" s="390"/>
      <c r="U1318" s="390"/>
      <c r="V1318" s="390"/>
      <c r="W1318" s="390"/>
      <c r="X1318" s="390"/>
      <c r="Y1318" s="390"/>
    </row>
    <row r="1319" spans="1:25" ht="15" customHeight="1">
      <c r="A1319" s="390"/>
      <c r="B1319" s="390"/>
      <c r="C1319" s="390"/>
      <c r="D1319" s="390"/>
      <c r="E1319" s="390"/>
      <c r="F1319" s="390"/>
      <c r="G1319" s="390"/>
      <c r="H1319" s="390"/>
      <c r="I1319" s="390"/>
      <c r="J1319" s="390"/>
      <c r="K1319" s="390"/>
      <c r="L1319" s="390"/>
      <c r="M1319" s="390"/>
      <c r="N1319" s="390"/>
      <c r="O1319" s="390"/>
      <c r="P1319" s="390"/>
      <c r="Q1319" s="390"/>
      <c r="R1319" s="390"/>
      <c r="S1319" s="390"/>
      <c r="T1319" s="390"/>
      <c r="U1319" s="390"/>
      <c r="V1319" s="390"/>
      <c r="W1319" s="390"/>
      <c r="X1319" s="390"/>
      <c r="Y1319" s="390"/>
    </row>
    <row r="1320" spans="1:25" ht="15" customHeight="1">
      <c r="A1320" s="390"/>
      <c r="B1320" s="390"/>
      <c r="C1320" s="390"/>
      <c r="D1320" s="390"/>
      <c r="E1320" s="390"/>
      <c r="F1320" s="390"/>
      <c r="G1320" s="390"/>
      <c r="H1320" s="390"/>
      <c r="I1320" s="390"/>
      <c r="J1320" s="390"/>
      <c r="K1320" s="390"/>
      <c r="L1320" s="390"/>
      <c r="M1320" s="390"/>
      <c r="N1320" s="390"/>
      <c r="O1320" s="390"/>
      <c r="P1320" s="390"/>
      <c r="Q1320" s="390"/>
      <c r="R1320" s="390"/>
      <c r="S1320" s="390"/>
      <c r="T1320" s="390"/>
      <c r="U1320" s="390"/>
      <c r="V1320" s="390"/>
      <c r="W1320" s="390"/>
      <c r="X1320" s="390"/>
      <c r="Y1320" s="390"/>
    </row>
    <row r="1321" spans="1:25" ht="15" customHeight="1">
      <c r="A1321" s="390"/>
      <c r="B1321" s="390"/>
      <c r="C1321" s="390"/>
      <c r="D1321" s="390"/>
      <c r="E1321" s="390"/>
      <c r="F1321" s="390"/>
      <c r="G1321" s="390"/>
      <c r="H1321" s="390"/>
      <c r="I1321" s="390"/>
      <c r="J1321" s="390"/>
      <c r="K1321" s="390"/>
      <c r="L1321" s="390"/>
      <c r="M1321" s="390"/>
      <c r="N1321" s="390"/>
      <c r="O1321" s="390"/>
      <c r="P1321" s="390"/>
      <c r="Q1321" s="390"/>
      <c r="R1321" s="390"/>
      <c r="S1321" s="390"/>
      <c r="T1321" s="390"/>
      <c r="U1321" s="390"/>
      <c r="V1321" s="390"/>
      <c r="W1321" s="390"/>
      <c r="X1321" s="390"/>
      <c r="Y1321" s="390"/>
    </row>
    <row r="1322" spans="1:25" ht="15" customHeight="1">
      <c r="A1322" s="390"/>
      <c r="B1322" s="390"/>
      <c r="C1322" s="390"/>
      <c r="D1322" s="390"/>
      <c r="E1322" s="390"/>
      <c r="F1322" s="390"/>
      <c r="G1322" s="390"/>
      <c r="H1322" s="390"/>
      <c r="I1322" s="390"/>
      <c r="J1322" s="390"/>
      <c r="K1322" s="390"/>
      <c r="L1322" s="390"/>
      <c r="M1322" s="390"/>
      <c r="N1322" s="390"/>
      <c r="O1322" s="390"/>
      <c r="P1322" s="390"/>
      <c r="Q1322" s="390"/>
      <c r="R1322" s="390"/>
      <c r="S1322" s="390"/>
      <c r="T1322" s="390"/>
      <c r="U1322" s="390"/>
      <c r="V1322" s="390"/>
      <c r="W1322" s="390"/>
      <c r="X1322" s="390"/>
      <c r="Y1322" s="390"/>
    </row>
    <row r="1323" spans="1:25" ht="15" customHeight="1">
      <c r="A1323" s="390"/>
      <c r="B1323" s="390"/>
      <c r="C1323" s="390"/>
      <c r="D1323" s="390"/>
      <c r="E1323" s="390"/>
      <c r="F1323" s="390"/>
      <c r="G1323" s="390"/>
      <c r="H1323" s="390"/>
      <c r="I1323" s="390"/>
      <c r="J1323" s="390"/>
      <c r="K1323" s="390"/>
      <c r="L1323" s="390"/>
      <c r="M1323" s="390"/>
      <c r="N1323" s="390"/>
      <c r="O1323" s="390"/>
      <c r="P1323" s="390"/>
      <c r="Q1323" s="390"/>
      <c r="R1323" s="390"/>
      <c r="S1323" s="390"/>
      <c r="T1323" s="390"/>
      <c r="U1323" s="390"/>
      <c r="V1323" s="390"/>
      <c r="W1323" s="390"/>
      <c r="X1323" s="390"/>
      <c r="Y1323" s="390"/>
    </row>
    <row r="1324" spans="1:25" ht="15" customHeight="1">
      <c r="A1324" s="390"/>
      <c r="B1324" s="390"/>
      <c r="C1324" s="390"/>
      <c r="D1324" s="390"/>
      <c r="E1324" s="390"/>
      <c r="F1324" s="390"/>
      <c r="G1324" s="390"/>
      <c r="H1324" s="390"/>
      <c r="I1324" s="390"/>
      <c r="J1324" s="390"/>
      <c r="K1324" s="390"/>
      <c r="L1324" s="390"/>
      <c r="M1324" s="390"/>
      <c r="N1324" s="390"/>
      <c r="O1324" s="390"/>
      <c r="P1324" s="390"/>
      <c r="Q1324" s="390"/>
      <c r="R1324" s="390"/>
      <c r="S1324" s="390"/>
      <c r="T1324" s="390"/>
      <c r="U1324" s="390"/>
      <c r="V1324" s="390"/>
      <c r="W1324" s="390"/>
      <c r="X1324" s="390"/>
      <c r="Y1324" s="390"/>
    </row>
    <row r="1325" spans="1:25" ht="15" customHeight="1">
      <c r="A1325" s="390"/>
      <c r="B1325" s="390"/>
      <c r="C1325" s="390"/>
      <c r="D1325" s="390"/>
      <c r="E1325" s="390"/>
      <c r="F1325" s="390"/>
      <c r="G1325" s="390"/>
      <c r="H1325" s="390"/>
      <c r="I1325" s="390"/>
      <c r="J1325" s="390"/>
      <c r="K1325" s="390"/>
      <c r="L1325" s="390"/>
      <c r="M1325" s="390"/>
      <c r="N1325" s="390"/>
      <c r="O1325" s="390"/>
      <c r="P1325" s="390"/>
      <c r="Q1325" s="390"/>
      <c r="R1325" s="390"/>
      <c r="S1325" s="390"/>
      <c r="T1325" s="390"/>
      <c r="U1325" s="390"/>
      <c r="V1325" s="390"/>
      <c r="W1325" s="390"/>
      <c r="X1325" s="390"/>
      <c r="Y1325" s="390"/>
    </row>
    <row r="1326" spans="1:25" ht="15" customHeight="1">
      <c r="A1326" s="390"/>
      <c r="B1326" s="390"/>
      <c r="C1326" s="390"/>
      <c r="D1326" s="390"/>
      <c r="E1326" s="390"/>
      <c r="F1326" s="390"/>
      <c r="G1326" s="390"/>
      <c r="H1326" s="390"/>
      <c r="I1326" s="390"/>
      <c r="J1326" s="390"/>
      <c r="K1326" s="390"/>
      <c r="L1326" s="390"/>
      <c r="M1326" s="390"/>
      <c r="N1326" s="390"/>
      <c r="O1326" s="390"/>
      <c r="P1326" s="390"/>
      <c r="Q1326" s="390"/>
      <c r="R1326" s="390"/>
      <c r="S1326" s="390"/>
      <c r="T1326" s="390"/>
      <c r="U1326" s="390"/>
      <c r="V1326" s="390"/>
      <c r="W1326" s="390"/>
      <c r="X1326" s="390"/>
      <c r="Y1326" s="390"/>
    </row>
    <row r="1327" spans="1:25" ht="15" customHeight="1">
      <c r="A1327" s="390"/>
      <c r="B1327" s="390"/>
      <c r="C1327" s="390"/>
      <c r="D1327" s="390"/>
      <c r="E1327" s="390"/>
      <c r="F1327" s="390"/>
      <c r="G1327" s="390"/>
      <c r="H1327" s="390"/>
      <c r="I1327" s="390"/>
      <c r="J1327" s="390"/>
      <c r="K1327" s="390"/>
      <c r="L1327" s="390"/>
      <c r="M1327" s="390"/>
      <c r="N1327" s="390"/>
      <c r="O1327" s="390"/>
      <c r="P1327" s="390"/>
      <c r="Q1327" s="390"/>
      <c r="R1327" s="390"/>
      <c r="S1327" s="390"/>
      <c r="T1327" s="390"/>
      <c r="U1327" s="390"/>
      <c r="V1327" s="390"/>
      <c r="W1327" s="390"/>
      <c r="X1327" s="390"/>
      <c r="Y1327" s="390"/>
    </row>
    <row r="1328" spans="1:25" ht="15" customHeight="1">
      <c r="A1328" s="390"/>
      <c r="B1328" s="390"/>
      <c r="C1328" s="390"/>
      <c r="D1328" s="390"/>
      <c r="E1328" s="390"/>
      <c r="F1328" s="390"/>
      <c r="G1328" s="390"/>
      <c r="H1328" s="390"/>
      <c r="I1328" s="390"/>
      <c r="J1328" s="390"/>
      <c r="K1328" s="390"/>
      <c r="L1328" s="390"/>
      <c r="M1328" s="390"/>
      <c r="N1328" s="390"/>
      <c r="O1328" s="390"/>
      <c r="P1328" s="390"/>
      <c r="Q1328" s="390"/>
      <c r="R1328" s="390"/>
      <c r="S1328" s="390"/>
      <c r="T1328" s="390"/>
      <c r="U1328" s="390"/>
      <c r="V1328" s="390"/>
      <c r="W1328" s="390"/>
      <c r="X1328" s="390"/>
      <c r="Y1328" s="390"/>
    </row>
    <row r="1329" spans="1:25" ht="15" customHeight="1">
      <c r="A1329" s="390"/>
      <c r="B1329" s="390"/>
      <c r="C1329" s="390"/>
      <c r="D1329" s="390"/>
      <c r="E1329" s="390"/>
      <c r="F1329" s="390"/>
      <c r="G1329" s="390"/>
      <c r="H1329" s="390"/>
      <c r="I1329" s="390"/>
      <c r="J1329" s="390"/>
      <c r="K1329" s="390"/>
      <c r="L1329" s="390"/>
      <c r="M1329" s="390"/>
      <c r="N1329" s="390"/>
      <c r="O1329" s="390"/>
      <c r="P1329" s="390"/>
      <c r="Q1329" s="390"/>
      <c r="R1329" s="390"/>
      <c r="S1329" s="390"/>
      <c r="T1329" s="390"/>
      <c r="U1329" s="390"/>
      <c r="V1329" s="390"/>
      <c r="W1329" s="390"/>
      <c r="X1329" s="390"/>
      <c r="Y1329" s="390"/>
    </row>
    <row r="1330" spans="1:25" ht="15" customHeight="1">
      <c r="A1330" s="390"/>
      <c r="B1330" s="390"/>
      <c r="C1330" s="390"/>
      <c r="D1330" s="390"/>
      <c r="E1330" s="390"/>
      <c r="F1330" s="390"/>
      <c r="G1330" s="390"/>
      <c r="H1330" s="390"/>
      <c r="I1330" s="390"/>
      <c r="J1330" s="390"/>
      <c r="K1330" s="390"/>
      <c r="L1330" s="390"/>
      <c r="M1330" s="390"/>
      <c r="N1330" s="390"/>
      <c r="O1330" s="390"/>
      <c r="P1330" s="390"/>
      <c r="Q1330" s="390"/>
      <c r="R1330" s="390"/>
      <c r="S1330" s="390"/>
      <c r="T1330" s="390"/>
      <c r="U1330" s="390"/>
      <c r="V1330" s="390"/>
      <c r="W1330" s="390"/>
      <c r="X1330" s="390"/>
      <c r="Y1330" s="390"/>
    </row>
    <row r="1331" spans="1:25" ht="15" customHeight="1">
      <c r="A1331" s="390"/>
      <c r="B1331" s="390"/>
      <c r="C1331" s="390"/>
      <c r="D1331" s="390"/>
      <c r="E1331" s="390"/>
      <c r="F1331" s="390"/>
      <c r="G1331" s="390"/>
      <c r="H1331" s="390"/>
      <c r="I1331" s="390"/>
      <c r="J1331" s="390"/>
      <c r="K1331" s="390"/>
      <c r="L1331" s="390"/>
      <c r="M1331" s="390"/>
      <c r="N1331" s="390"/>
      <c r="O1331" s="390"/>
      <c r="P1331" s="390"/>
      <c r="Q1331" s="390"/>
      <c r="R1331" s="390"/>
      <c r="S1331" s="390"/>
      <c r="T1331" s="390"/>
      <c r="U1331" s="390"/>
      <c r="V1331" s="390"/>
      <c r="W1331" s="390"/>
      <c r="X1331" s="390"/>
      <c r="Y1331" s="390"/>
    </row>
    <row r="1332" spans="1:25" ht="15" customHeight="1">
      <c r="A1332" s="390"/>
      <c r="B1332" s="390"/>
      <c r="C1332" s="390"/>
      <c r="D1332" s="390"/>
      <c r="E1332" s="390"/>
      <c r="F1332" s="390"/>
      <c r="G1332" s="390"/>
      <c r="H1332" s="390"/>
      <c r="I1332" s="390"/>
      <c r="J1332" s="390"/>
      <c r="K1332" s="390"/>
      <c r="L1332" s="390"/>
      <c r="M1332" s="390"/>
      <c r="N1332" s="390"/>
      <c r="O1332" s="390"/>
      <c r="P1332" s="390"/>
      <c r="Q1332" s="390"/>
      <c r="R1332" s="390"/>
      <c r="S1332" s="390"/>
      <c r="T1332" s="390"/>
      <c r="U1332" s="390"/>
      <c r="V1332" s="390"/>
      <c r="W1332" s="390"/>
      <c r="X1332" s="390"/>
      <c r="Y1332" s="390"/>
    </row>
    <row r="1333" spans="1:25" ht="15" customHeight="1">
      <c r="A1333" s="390"/>
      <c r="B1333" s="390"/>
      <c r="C1333" s="390"/>
      <c r="D1333" s="390"/>
      <c r="E1333" s="390"/>
      <c r="F1333" s="390"/>
      <c r="G1333" s="390"/>
      <c r="H1333" s="390"/>
      <c r="I1333" s="390"/>
      <c r="J1333" s="390"/>
      <c r="K1333" s="390"/>
      <c r="L1333" s="390"/>
      <c r="M1333" s="390"/>
      <c r="N1333" s="390"/>
      <c r="O1333" s="390"/>
      <c r="P1333" s="390"/>
      <c r="Q1333" s="390"/>
      <c r="R1333" s="390"/>
      <c r="S1333" s="390"/>
      <c r="T1333" s="390"/>
      <c r="U1333" s="390"/>
      <c r="V1333" s="390"/>
      <c r="W1333" s="390"/>
      <c r="X1333" s="390"/>
      <c r="Y1333" s="390"/>
    </row>
    <row r="1334" spans="1:25" ht="15" customHeight="1">
      <c r="A1334" s="390"/>
      <c r="B1334" s="390"/>
      <c r="C1334" s="390"/>
      <c r="D1334" s="390"/>
      <c r="E1334" s="390"/>
      <c r="F1334" s="390"/>
      <c r="G1334" s="390"/>
      <c r="H1334" s="390"/>
      <c r="I1334" s="390"/>
      <c r="J1334" s="390"/>
      <c r="K1334" s="390"/>
      <c r="L1334" s="390"/>
      <c r="M1334" s="390"/>
      <c r="N1334" s="390"/>
      <c r="O1334" s="390"/>
      <c r="P1334" s="390"/>
      <c r="Q1334" s="390"/>
      <c r="R1334" s="390"/>
      <c r="S1334" s="390"/>
      <c r="T1334" s="390"/>
      <c r="U1334" s="390"/>
      <c r="V1334" s="390"/>
      <c r="W1334" s="390"/>
      <c r="X1334" s="390"/>
      <c r="Y1334" s="390"/>
    </row>
    <row r="1335" spans="1:25" ht="15" customHeight="1">
      <c r="A1335" s="390"/>
      <c r="B1335" s="390"/>
      <c r="C1335" s="390"/>
      <c r="D1335" s="390"/>
      <c r="E1335" s="390"/>
      <c r="F1335" s="390"/>
      <c r="G1335" s="390"/>
      <c r="H1335" s="390"/>
      <c r="I1335" s="390"/>
      <c r="J1335" s="390"/>
      <c r="K1335" s="390"/>
      <c r="L1335" s="390"/>
      <c r="M1335" s="390"/>
      <c r="N1335" s="390"/>
      <c r="O1335" s="390"/>
      <c r="P1335" s="390"/>
      <c r="Q1335" s="390"/>
      <c r="R1335" s="390"/>
      <c r="S1335" s="390"/>
      <c r="T1335" s="390"/>
      <c r="U1335" s="390"/>
      <c r="V1335" s="390"/>
      <c r="W1335" s="390"/>
      <c r="X1335" s="390"/>
      <c r="Y1335" s="390"/>
    </row>
    <row r="1336" spans="1:25" ht="15" customHeight="1">
      <c r="A1336" s="390"/>
      <c r="B1336" s="390"/>
      <c r="C1336" s="390"/>
      <c r="D1336" s="390"/>
      <c r="E1336" s="390"/>
      <c r="F1336" s="390"/>
      <c r="G1336" s="390"/>
      <c r="H1336" s="390"/>
      <c r="I1336" s="390"/>
      <c r="J1336" s="390"/>
      <c r="K1336" s="390"/>
      <c r="L1336" s="390"/>
      <c r="M1336" s="390"/>
      <c r="N1336" s="390"/>
      <c r="O1336" s="390"/>
      <c r="P1336" s="390"/>
      <c r="Q1336" s="390"/>
      <c r="R1336" s="390"/>
      <c r="S1336" s="390"/>
      <c r="T1336" s="390"/>
      <c r="U1336" s="390"/>
      <c r="V1336" s="390"/>
      <c r="W1336" s="390"/>
      <c r="X1336" s="390"/>
      <c r="Y1336" s="390"/>
    </row>
    <row r="1337" spans="1:25" ht="15" customHeight="1">
      <c r="A1337" s="390"/>
      <c r="B1337" s="390"/>
      <c r="C1337" s="390"/>
      <c r="D1337" s="390"/>
      <c r="E1337" s="390"/>
      <c r="F1337" s="390"/>
      <c r="G1337" s="390"/>
      <c r="H1337" s="390"/>
      <c r="I1337" s="390"/>
      <c r="J1337" s="390"/>
      <c r="K1337" s="390"/>
      <c r="L1337" s="390"/>
      <c r="M1337" s="390"/>
      <c r="N1337" s="390"/>
      <c r="O1337" s="390"/>
      <c r="P1337" s="390"/>
      <c r="Q1337" s="390"/>
      <c r="R1337" s="390"/>
      <c r="S1337" s="390"/>
      <c r="T1337" s="390"/>
      <c r="U1337" s="390"/>
      <c r="V1337" s="390"/>
      <c r="W1337" s="390"/>
      <c r="X1337" s="390"/>
      <c r="Y1337" s="390"/>
    </row>
    <row r="1338" spans="1:25" ht="15" customHeight="1">
      <c r="A1338" s="390"/>
      <c r="B1338" s="390"/>
      <c r="C1338" s="390"/>
      <c r="D1338" s="390"/>
      <c r="E1338" s="390"/>
      <c r="F1338" s="390"/>
      <c r="G1338" s="390"/>
      <c r="H1338" s="390"/>
      <c r="I1338" s="390"/>
      <c r="J1338" s="390"/>
      <c r="K1338" s="390"/>
      <c r="L1338" s="390"/>
      <c r="M1338" s="390"/>
      <c r="N1338" s="390"/>
      <c r="O1338" s="390"/>
      <c r="P1338" s="390"/>
      <c r="Q1338" s="390"/>
      <c r="R1338" s="390"/>
      <c r="S1338" s="390"/>
      <c r="T1338" s="390"/>
      <c r="U1338" s="390"/>
      <c r="V1338" s="390"/>
      <c r="W1338" s="390"/>
      <c r="X1338" s="390"/>
      <c r="Y1338" s="390"/>
    </row>
    <row r="1339" spans="1:25" ht="15" customHeight="1">
      <c r="A1339" s="390"/>
      <c r="B1339" s="390"/>
      <c r="C1339" s="390"/>
      <c r="D1339" s="390"/>
      <c r="E1339" s="390"/>
      <c r="F1339" s="390"/>
      <c r="G1339" s="390"/>
      <c r="H1339" s="390"/>
      <c r="I1339" s="390"/>
      <c r="J1339" s="390"/>
      <c r="K1339" s="390"/>
      <c r="L1339" s="390"/>
      <c r="M1339" s="390"/>
      <c r="N1339" s="390"/>
      <c r="O1339" s="390"/>
      <c r="P1339" s="390"/>
      <c r="Q1339" s="390"/>
      <c r="R1339" s="390"/>
      <c r="S1339" s="390"/>
      <c r="T1339" s="390"/>
      <c r="U1339" s="390"/>
      <c r="V1339" s="390"/>
      <c r="W1339" s="390"/>
      <c r="X1339" s="390"/>
      <c r="Y1339" s="390"/>
    </row>
    <row r="1340" spans="1:25" ht="15" customHeight="1">
      <c r="A1340" s="390"/>
      <c r="B1340" s="390"/>
      <c r="C1340" s="390"/>
      <c r="D1340" s="390"/>
      <c r="E1340" s="390"/>
      <c r="F1340" s="390"/>
      <c r="G1340" s="390"/>
      <c r="H1340" s="390"/>
      <c r="I1340" s="390"/>
      <c r="J1340" s="390"/>
      <c r="K1340" s="390"/>
      <c r="L1340" s="390"/>
      <c r="M1340" s="390"/>
      <c r="N1340" s="390"/>
      <c r="O1340" s="390"/>
      <c r="P1340" s="390"/>
      <c r="Q1340" s="390"/>
      <c r="R1340" s="390"/>
      <c r="S1340" s="390"/>
      <c r="T1340" s="390"/>
      <c r="U1340" s="390"/>
      <c r="V1340" s="390"/>
      <c r="W1340" s="390"/>
      <c r="X1340" s="390"/>
      <c r="Y1340" s="390"/>
    </row>
    <row r="1341" spans="1:25" ht="15" customHeight="1">
      <c r="A1341" s="390"/>
      <c r="B1341" s="390"/>
      <c r="C1341" s="390"/>
      <c r="D1341" s="390"/>
      <c r="E1341" s="390"/>
      <c r="F1341" s="390"/>
      <c r="G1341" s="390"/>
      <c r="H1341" s="390"/>
      <c r="I1341" s="390"/>
      <c r="J1341" s="390"/>
      <c r="K1341" s="390"/>
      <c r="L1341" s="390"/>
      <c r="M1341" s="390"/>
      <c r="N1341" s="390"/>
      <c r="O1341" s="390"/>
      <c r="P1341" s="390"/>
      <c r="Q1341" s="390"/>
      <c r="R1341" s="390"/>
      <c r="S1341" s="390"/>
      <c r="T1341" s="390"/>
      <c r="U1341" s="390"/>
      <c r="V1341" s="390"/>
      <c r="W1341" s="390"/>
      <c r="X1341" s="390"/>
      <c r="Y1341" s="390"/>
    </row>
    <row r="1342" spans="1:25" ht="15" customHeight="1">
      <c r="A1342" s="390"/>
      <c r="B1342" s="390"/>
      <c r="C1342" s="390"/>
      <c r="D1342" s="390"/>
      <c r="E1342" s="390"/>
      <c r="F1342" s="390"/>
      <c r="G1342" s="390"/>
      <c r="H1342" s="390"/>
      <c r="I1342" s="390"/>
      <c r="J1342" s="390"/>
      <c r="K1342" s="390"/>
      <c r="L1342" s="390"/>
      <c r="M1342" s="390"/>
      <c r="N1342" s="390"/>
      <c r="O1342" s="390"/>
      <c r="P1342" s="390"/>
      <c r="Q1342" s="390"/>
      <c r="R1342" s="390"/>
      <c r="S1342" s="390"/>
      <c r="T1342" s="390"/>
      <c r="U1342" s="390"/>
      <c r="V1342" s="390"/>
      <c r="W1342" s="390"/>
      <c r="X1342" s="390"/>
      <c r="Y1342" s="390"/>
    </row>
    <row r="1343" spans="1:25" ht="15" customHeight="1">
      <c r="A1343" s="390"/>
      <c r="B1343" s="390"/>
      <c r="C1343" s="390"/>
      <c r="D1343" s="390"/>
      <c r="E1343" s="390"/>
      <c r="F1343" s="390"/>
      <c r="G1343" s="390"/>
      <c r="H1343" s="390"/>
      <c r="I1343" s="390"/>
      <c r="J1343" s="390"/>
      <c r="K1343" s="390"/>
      <c r="L1343" s="390"/>
      <c r="M1343" s="390"/>
      <c r="N1343" s="390"/>
      <c r="O1343" s="390"/>
      <c r="P1343" s="390"/>
      <c r="Q1343" s="390"/>
      <c r="R1343" s="390"/>
      <c r="S1343" s="390"/>
      <c r="T1343" s="390"/>
      <c r="U1343" s="390"/>
      <c r="V1343" s="390"/>
      <c r="W1343" s="390"/>
      <c r="X1343" s="390"/>
      <c r="Y1343" s="390"/>
    </row>
    <row r="1344" spans="1:25" ht="15" customHeight="1">
      <c r="A1344" s="390"/>
      <c r="B1344" s="390"/>
      <c r="C1344" s="390"/>
      <c r="D1344" s="390"/>
      <c r="E1344" s="390"/>
      <c r="F1344" s="390"/>
      <c r="G1344" s="390"/>
      <c r="H1344" s="390"/>
      <c r="I1344" s="390"/>
      <c r="J1344" s="390"/>
      <c r="K1344" s="390"/>
      <c r="L1344" s="390"/>
      <c r="M1344" s="390"/>
      <c r="N1344" s="390"/>
      <c r="O1344" s="390"/>
      <c r="P1344" s="390"/>
      <c r="Q1344" s="390"/>
      <c r="R1344" s="390"/>
      <c r="S1344" s="390"/>
      <c r="T1344" s="390"/>
      <c r="U1344" s="390"/>
      <c r="V1344" s="390"/>
      <c r="W1344" s="390"/>
      <c r="X1344" s="390"/>
      <c r="Y1344" s="390"/>
    </row>
    <row r="1345" spans="1:25" ht="15" customHeight="1">
      <c r="A1345" s="390"/>
      <c r="B1345" s="390"/>
      <c r="C1345" s="390"/>
      <c r="D1345" s="390"/>
      <c r="E1345" s="390"/>
      <c r="F1345" s="390"/>
      <c r="G1345" s="390"/>
      <c r="H1345" s="390"/>
      <c r="I1345" s="390"/>
      <c r="J1345" s="390"/>
      <c r="K1345" s="390"/>
      <c r="L1345" s="390"/>
      <c r="M1345" s="390"/>
      <c r="N1345" s="390"/>
      <c r="O1345" s="390"/>
      <c r="P1345" s="390"/>
      <c r="Q1345" s="390"/>
      <c r="R1345" s="390"/>
      <c r="S1345" s="390"/>
      <c r="T1345" s="390"/>
      <c r="U1345" s="390"/>
      <c r="V1345" s="390"/>
      <c r="W1345" s="390"/>
      <c r="X1345" s="390"/>
      <c r="Y1345" s="390"/>
    </row>
    <row r="1346" spans="1:25" ht="15" customHeight="1">
      <c r="A1346" s="390"/>
      <c r="B1346" s="390"/>
      <c r="C1346" s="390"/>
      <c r="D1346" s="390"/>
      <c r="E1346" s="390"/>
      <c r="F1346" s="390"/>
      <c r="G1346" s="390"/>
      <c r="H1346" s="390"/>
      <c r="I1346" s="390"/>
      <c r="J1346" s="390"/>
      <c r="K1346" s="390"/>
      <c r="L1346" s="390"/>
      <c r="M1346" s="390"/>
      <c r="N1346" s="390"/>
      <c r="O1346" s="390"/>
      <c r="P1346" s="390"/>
      <c r="Q1346" s="390"/>
      <c r="R1346" s="390"/>
      <c r="S1346" s="390"/>
      <c r="T1346" s="390"/>
      <c r="U1346" s="390"/>
      <c r="V1346" s="390"/>
      <c r="W1346" s="390"/>
      <c r="X1346" s="390"/>
      <c r="Y1346" s="390"/>
    </row>
    <row r="1347" spans="1:25" ht="15" customHeight="1">
      <c r="A1347" s="390"/>
      <c r="B1347" s="390"/>
      <c r="C1347" s="390"/>
      <c r="D1347" s="390"/>
      <c r="E1347" s="390"/>
      <c r="F1347" s="390"/>
      <c r="G1347" s="390"/>
      <c r="H1347" s="390"/>
      <c r="I1347" s="390"/>
      <c r="J1347" s="390"/>
      <c r="K1347" s="390"/>
      <c r="L1347" s="390"/>
      <c r="M1347" s="390"/>
      <c r="N1347" s="390"/>
      <c r="O1347" s="390"/>
      <c r="P1347" s="390"/>
      <c r="Q1347" s="390"/>
      <c r="R1347" s="390"/>
      <c r="S1347" s="390"/>
      <c r="T1347" s="390"/>
      <c r="U1347" s="390"/>
      <c r="V1347" s="390"/>
      <c r="W1347" s="390"/>
      <c r="X1347" s="390"/>
      <c r="Y1347" s="390"/>
    </row>
    <row r="1348" spans="1:25" ht="15" customHeight="1">
      <c r="A1348" s="390"/>
      <c r="B1348" s="390"/>
      <c r="C1348" s="390"/>
      <c r="D1348" s="390"/>
      <c r="E1348" s="390"/>
      <c r="F1348" s="390"/>
      <c r="G1348" s="390"/>
      <c r="H1348" s="390"/>
      <c r="I1348" s="390"/>
      <c r="J1348" s="390"/>
      <c r="K1348" s="390"/>
      <c r="L1348" s="390"/>
      <c r="M1348" s="390"/>
      <c r="N1348" s="390"/>
      <c r="O1348" s="390"/>
      <c r="P1348" s="390"/>
      <c r="Q1348" s="390"/>
      <c r="R1348" s="390"/>
      <c r="S1348" s="390"/>
      <c r="T1348" s="390"/>
      <c r="U1348" s="390"/>
      <c r="V1348" s="390"/>
      <c r="W1348" s="390"/>
      <c r="X1348" s="390"/>
      <c r="Y1348" s="390"/>
    </row>
    <row r="1349" spans="1:25" ht="15" customHeight="1">
      <c r="A1349" s="390"/>
      <c r="B1349" s="390"/>
      <c r="C1349" s="390"/>
      <c r="D1349" s="390"/>
      <c r="E1349" s="390"/>
      <c r="F1349" s="390"/>
      <c r="G1349" s="390"/>
      <c r="H1349" s="390"/>
      <c r="I1349" s="390"/>
      <c r="J1349" s="390"/>
      <c r="K1349" s="390"/>
      <c r="L1349" s="390"/>
      <c r="M1349" s="390"/>
      <c r="N1349" s="390"/>
      <c r="O1349" s="390"/>
      <c r="P1349" s="390"/>
      <c r="Q1349" s="390"/>
      <c r="R1349" s="390"/>
      <c r="S1349" s="390"/>
      <c r="T1349" s="390"/>
      <c r="U1349" s="390"/>
      <c r="V1349" s="390"/>
      <c r="W1349" s="390"/>
      <c r="X1349" s="390"/>
      <c r="Y1349" s="390"/>
    </row>
    <row r="1350" spans="1:25" ht="15" customHeight="1">
      <c r="A1350" s="390"/>
      <c r="B1350" s="390"/>
      <c r="C1350" s="390"/>
      <c r="D1350" s="390"/>
      <c r="E1350" s="390"/>
      <c r="F1350" s="390"/>
      <c r="G1350" s="390"/>
      <c r="H1350" s="390"/>
      <c r="I1350" s="390"/>
      <c r="J1350" s="390"/>
      <c r="K1350" s="390"/>
      <c r="L1350" s="390"/>
      <c r="M1350" s="390"/>
      <c r="N1350" s="390"/>
      <c r="O1350" s="390"/>
      <c r="P1350" s="390"/>
      <c r="Q1350" s="390"/>
      <c r="R1350" s="390"/>
      <c r="S1350" s="390"/>
      <c r="T1350" s="390"/>
      <c r="U1350" s="390"/>
      <c r="V1350" s="390"/>
      <c r="W1350" s="390"/>
      <c r="X1350" s="390"/>
      <c r="Y1350" s="390"/>
    </row>
    <row r="1351" spans="1:25" ht="15" customHeight="1">
      <c r="A1351" s="390"/>
      <c r="B1351" s="390"/>
      <c r="C1351" s="390"/>
      <c r="D1351" s="390"/>
      <c r="E1351" s="390"/>
      <c r="F1351" s="390"/>
      <c r="G1351" s="390"/>
      <c r="H1351" s="390"/>
      <c r="I1351" s="390"/>
      <c r="J1351" s="390"/>
      <c r="K1351" s="390"/>
      <c r="L1351" s="390"/>
      <c r="M1351" s="390"/>
      <c r="N1351" s="390"/>
      <c r="O1351" s="390"/>
      <c r="P1351" s="390"/>
      <c r="Q1351" s="390"/>
      <c r="R1351" s="390"/>
      <c r="S1351" s="390"/>
      <c r="T1351" s="390"/>
      <c r="U1351" s="390"/>
      <c r="V1351" s="390"/>
      <c r="W1351" s="390"/>
      <c r="X1351" s="390"/>
      <c r="Y1351" s="390"/>
    </row>
    <row r="1352" spans="1:25" ht="15" customHeight="1">
      <c r="A1352" s="390"/>
      <c r="B1352" s="390"/>
      <c r="C1352" s="390"/>
      <c r="D1352" s="390"/>
      <c r="E1352" s="390"/>
      <c r="F1352" s="390"/>
      <c r="G1352" s="390"/>
      <c r="H1352" s="390"/>
      <c r="I1352" s="390"/>
      <c r="J1352" s="390"/>
      <c r="K1352" s="390"/>
      <c r="L1352" s="390"/>
      <c r="M1352" s="390"/>
      <c r="N1352" s="390"/>
      <c r="O1352" s="390"/>
      <c r="P1352" s="390"/>
      <c r="Q1352" s="390"/>
      <c r="R1352" s="390"/>
      <c r="S1352" s="390"/>
      <c r="T1352" s="390"/>
      <c r="U1352" s="390"/>
      <c r="V1352" s="390"/>
      <c r="W1352" s="390"/>
      <c r="X1352" s="390"/>
      <c r="Y1352" s="390"/>
    </row>
    <row r="1353" spans="1:25" ht="15" customHeight="1">
      <c r="A1353" s="390"/>
      <c r="B1353" s="390"/>
      <c r="C1353" s="390"/>
      <c r="D1353" s="390"/>
      <c r="E1353" s="390"/>
      <c r="F1353" s="390"/>
      <c r="G1353" s="390"/>
      <c r="H1353" s="390"/>
      <c r="I1353" s="390"/>
      <c r="J1353" s="390"/>
      <c r="K1353" s="390"/>
      <c r="L1353" s="390"/>
      <c r="M1353" s="390"/>
      <c r="N1353" s="390"/>
      <c r="O1353" s="390"/>
      <c r="P1353" s="390"/>
      <c r="Q1353" s="390"/>
      <c r="R1353" s="390"/>
      <c r="S1353" s="390"/>
      <c r="T1353" s="390"/>
      <c r="U1353" s="390"/>
      <c r="V1353" s="390"/>
      <c r="W1353" s="390"/>
      <c r="X1353" s="390"/>
      <c r="Y1353" s="390"/>
    </row>
    <row r="1354" spans="1:25" ht="15" customHeight="1">
      <c r="A1354" s="390"/>
      <c r="B1354" s="390"/>
      <c r="C1354" s="390"/>
      <c r="D1354" s="390"/>
      <c r="E1354" s="390"/>
      <c r="F1354" s="390"/>
      <c r="G1354" s="390"/>
      <c r="H1354" s="390"/>
      <c r="I1354" s="390"/>
      <c r="J1354" s="390"/>
      <c r="K1354" s="390"/>
      <c r="L1354" s="390"/>
      <c r="M1354" s="390"/>
      <c r="N1354" s="390"/>
      <c r="O1354" s="390"/>
      <c r="P1354" s="390"/>
      <c r="Q1354" s="390"/>
      <c r="R1354" s="390"/>
      <c r="S1354" s="390"/>
      <c r="T1354" s="390"/>
      <c r="U1354" s="390"/>
      <c r="V1354" s="390"/>
      <c r="W1354" s="390"/>
      <c r="X1354" s="390"/>
      <c r="Y1354" s="390"/>
    </row>
    <row r="1355" spans="1:25" ht="15" customHeight="1">
      <c r="A1355" s="390"/>
      <c r="B1355" s="390"/>
      <c r="C1355" s="390"/>
      <c r="D1355" s="390"/>
      <c r="E1355" s="390"/>
      <c r="F1355" s="390"/>
      <c r="G1355" s="390"/>
      <c r="H1355" s="390"/>
      <c r="I1355" s="390"/>
      <c r="J1355" s="390"/>
      <c r="K1355" s="390"/>
      <c r="L1355" s="390"/>
      <c r="M1355" s="390"/>
      <c r="N1355" s="390"/>
      <c r="O1355" s="390"/>
      <c r="P1355" s="390"/>
      <c r="Q1355" s="390"/>
      <c r="R1355" s="390"/>
      <c r="S1355" s="390"/>
      <c r="T1355" s="390"/>
      <c r="U1355" s="390"/>
      <c r="V1355" s="390"/>
      <c r="W1355" s="390"/>
      <c r="X1355" s="390"/>
      <c r="Y1355" s="390"/>
    </row>
    <row r="1356" spans="1:25" ht="15" customHeight="1">
      <c r="A1356" s="390"/>
      <c r="B1356" s="390"/>
      <c r="C1356" s="390"/>
      <c r="D1356" s="390"/>
      <c r="E1356" s="390"/>
      <c r="F1356" s="390"/>
      <c r="G1356" s="390"/>
      <c r="H1356" s="390"/>
      <c r="I1356" s="390"/>
      <c r="J1356" s="390"/>
      <c r="K1356" s="390"/>
      <c r="L1356" s="390"/>
      <c r="M1356" s="390"/>
      <c r="N1356" s="390"/>
      <c r="O1356" s="390"/>
      <c r="P1356" s="390"/>
      <c r="Q1356" s="390"/>
      <c r="R1356" s="390"/>
      <c r="S1356" s="390"/>
      <c r="T1356" s="390"/>
      <c r="U1356" s="390"/>
      <c r="V1356" s="390"/>
      <c r="W1356" s="390"/>
      <c r="X1356" s="390"/>
      <c r="Y1356" s="390"/>
    </row>
    <row r="1357" spans="1:25" ht="15" customHeight="1">
      <c r="A1357" s="390"/>
      <c r="B1357" s="390"/>
      <c r="C1357" s="390"/>
      <c r="D1357" s="390"/>
      <c r="E1357" s="390"/>
      <c r="F1357" s="390"/>
      <c r="G1357" s="390"/>
      <c r="H1357" s="390"/>
      <c r="I1357" s="390"/>
      <c r="J1357" s="390"/>
      <c r="K1357" s="390"/>
      <c r="L1357" s="390"/>
      <c r="M1357" s="390"/>
      <c r="N1357" s="390"/>
      <c r="O1357" s="390"/>
      <c r="P1357" s="390"/>
      <c r="Q1357" s="390"/>
      <c r="R1357" s="390"/>
      <c r="S1357" s="390"/>
      <c r="T1357" s="390"/>
      <c r="U1357" s="390"/>
      <c r="V1357" s="390"/>
      <c r="W1357" s="390"/>
      <c r="X1357" s="390"/>
      <c r="Y1357" s="390"/>
    </row>
    <row r="1358" spans="1:25" ht="15" customHeight="1">
      <c r="A1358" s="390"/>
      <c r="B1358" s="390"/>
      <c r="C1358" s="390"/>
      <c r="D1358" s="390"/>
      <c r="E1358" s="390"/>
      <c r="F1358" s="390"/>
      <c r="G1358" s="390"/>
      <c r="H1358" s="390"/>
      <c r="I1358" s="390"/>
      <c r="J1358" s="390"/>
      <c r="K1358" s="390"/>
      <c r="L1358" s="390"/>
      <c r="M1358" s="390"/>
      <c r="N1358" s="390"/>
      <c r="O1358" s="390"/>
      <c r="P1358" s="390"/>
      <c r="Q1358" s="390"/>
      <c r="R1358" s="390"/>
      <c r="S1358" s="390"/>
      <c r="T1358" s="390"/>
      <c r="U1358" s="390"/>
      <c r="V1358" s="390"/>
      <c r="W1358" s="390"/>
      <c r="X1358" s="390"/>
      <c r="Y1358" s="390"/>
    </row>
  </sheetData>
  <sheetProtection algorithmName="SHA-512" hashValue="1xL24MNlOf0+jtryr7tN7cXJZrjgwQAhpVwd5uV23yjzgeZycfjMXN4scHC/pHobbaolohY3RzIXXECns/uh7w==" saltValue="ltcWphmwtsiwXYzmksY0xw==" spinCount="100000" sheet="1" objects="1" scenarios="1" sort="0" autoFilter="0" pivotTables="0"/>
  <mergeCells count="211">
    <mergeCell ref="B10:D10"/>
    <mergeCell ref="B13:D13"/>
    <mergeCell ref="B14:D14"/>
    <mergeCell ref="B11:D11"/>
    <mergeCell ref="B12:D12"/>
    <mergeCell ref="B15:D15"/>
    <mergeCell ref="B16:D16"/>
    <mergeCell ref="B17:D17"/>
    <mergeCell ref="B32:D32"/>
    <mergeCell ref="B29:D29"/>
    <mergeCell ref="B33:E33"/>
    <mergeCell ref="B34:E34"/>
    <mergeCell ref="B35:E35"/>
    <mergeCell ref="B18:D18"/>
    <mergeCell ref="B19:D19"/>
    <mergeCell ref="B20:D20"/>
    <mergeCell ref="B26:D26"/>
    <mergeCell ref="B27:D27"/>
    <mergeCell ref="B28:D28"/>
    <mergeCell ref="B21:D21"/>
    <mergeCell ref="B22:D22"/>
    <mergeCell ref="B23:D23"/>
    <mergeCell ref="B24:D24"/>
    <mergeCell ref="B25:D25"/>
    <mergeCell ref="B31:L31"/>
    <mergeCell ref="G25:K25"/>
    <mergeCell ref="E22:K22"/>
    <mergeCell ref="E24:K24"/>
    <mergeCell ref="B116:E116"/>
    <mergeCell ref="B117:E117"/>
    <mergeCell ref="B118:E118"/>
    <mergeCell ref="B119:E119"/>
    <mergeCell ref="B120:E120"/>
    <mergeCell ref="B121:E121"/>
    <mergeCell ref="B90:D90"/>
    <mergeCell ref="B91:D91"/>
    <mergeCell ref="E94:J94"/>
    <mergeCell ref="B92:D92"/>
    <mergeCell ref="B93:D93"/>
    <mergeCell ref="B94:D94"/>
    <mergeCell ref="B96:I96"/>
    <mergeCell ref="E92:K92"/>
    <mergeCell ref="E93:K93"/>
    <mergeCell ref="F117:L117"/>
    <mergeCell ref="F118:L118"/>
    <mergeCell ref="F119:L119"/>
    <mergeCell ref="F120:L120"/>
    <mergeCell ref="F121:L121"/>
    <mergeCell ref="B136:E136"/>
    <mergeCell ref="B137:E137"/>
    <mergeCell ref="B138:E138"/>
    <mergeCell ref="B139:E139"/>
    <mergeCell ref="B142:E142"/>
    <mergeCell ref="B143:E143"/>
    <mergeCell ref="F143:L143"/>
    <mergeCell ref="B124:E124"/>
    <mergeCell ref="B125:E125"/>
    <mergeCell ref="B126:E126"/>
    <mergeCell ref="B130:E130"/>
    <mergeCell ref="B131:E131"/>
    <mergeCell ref="B132:E132"/>
    <mergeCell ref="B133:E133"/>
    <mergeCell ref="B129:E129"/>
    <mergeCell ref="F125:L125"/>
    <mergeCell ref="F126:L126"/>
    <mergeCell ref="F130:L130"/>
    <mergeCell ref="F131:L131"/>
    <mergeCell ref="F132:L132"/>
    <mergeCell ref="F133:L133"/>
    <mergeCell ref="F137:L137"/>
    <mergeCell ref="F138:L138"/>
    <mergeCell ref="F139:L139"/>
    <mergeCell ref="B144:E144"/>
    <mergeCell ref="B147:E147"/>
    <mergeCell ref="B148:E148"/>
    <mergeCell ref="B149:E149"/>
    <mergeCell ref="B150:E150"/>
    <mergeCell ref="B151:E151"/>
    <mergeCell ref="B152:E152"/>
    <mergeCell ref="F144:L144"/>
    <mergeCell ref="F148:L148"/>
    <mergeCell ref="F149:L149"/>
    <mergeCell ref="F150:L150"/>
    <mergeCell ref="F151:L151"/>
    <mergeCell ref="F152:L152"/>
    <mergeCell ref="F161:L161"/>
    <mergeCell ref="F165:L165"/>
    <mergeCell ref="F166:L166"/>
    <mergeCell ref="F167:L167"/>
    <mergeCell ref="F171:L171"/>
    <mergeCell ref="F172:L172"/>
    <mergeCell ref="B155:E155"/>
    <mergeCell ref="B156:E156"/>
    <mergeCell ref="B157:E157"/>
    <mergeCell ref="F156:L156"/>
    <mergeCell ref="F157:L157"/>
    <mergeCell ref="B166:E166"/>
    <mergeCell ref="B167:E167"/>
    <mergeCell ref="B170:E170"/>
    <mergeCell ref="B171:E171"/>
    <mergeCell ref="B172:E172"/>
    <mergeCell ref="B160:E160"/>
    <mergeCell ref="B161:E161"/>
    <mergeCell ref="B164:E164"/>
    <mergeCell ref="B165:E165"/>
    <mergeCell ref="F193:L193"/>
    <mergeCell ref="F173:L173"/>
    <mergeCell ref="F174:L174"/>
    <mergeCell ref="F175:L175"/>
    <mergeCell ref="F176:L176"/>
    <mergeCell ref="F180:L180"/>
    <mergeCell ref="F181:L181"/>
    <mergeCell ref="F182:L182"/>
    <mergeCell ref="F183:L183"/>
    <mergeCell ref="B192:E192"/>
    <mergeCell ref="B193:E193"/>
    <mergeCell ref="B182:E182"/>
    <mergeCell ref="B183:E183"/>
    <mergeCell ref="B173:E173"/>
    <mergeCell ref="B174:E174"/>
    <mergeCell ref="B175:E175"/>
    <mergeCell ref="B176:E176"/>
    <mergeCell ref="B179:E179"/>
    <mergeCell ref="B180:E180"/>
    <mergeCell ref="B181:E181"/>
    <mergeCell ref="B202:E202"/>
    <mergeCell ref="B203:E203"/>
    <mergeCell ref="B204:E204"/>
    <mergeCell ref="B205:E205"/>
    <mergeCell ref="B206:E206"/>
    <mergeCell ref="B196:E196"/>
    <mergeCell ref="B197:E197"/>
    <mergeCell ref="B198:E198"/>
    <mergeCell ref="B199:E199"/>
    <mergeCell ref="B200:E200"/>
    <mergeCell ref="B201:E201"/>
    <mergeCell ref="B214:E214"/>
    <mergeCell ref="B217:E217"/>
    <mergeCell ref="B218:E218"/>
    <mergeCell ref="B219:E219"/>
    <mergeCell ref="B209:E209"/>
    <mergeCell ref="B210:E210"/>
    <mergeCell ref="B211:E211"/>
    <mergeCell ref="B212:E212"/>
    <mergeCell ref="B213:E213"/>
    <mergeCell ref="B222:E222"/>
    <mergeCell ref="B223:E223"/>
    <mergeCell ref="B224:E224"/>
    <mergeCell ref="B225:E225"/>
    <mergeCell ref="B226:E226"/>
    <mergeCell ref="B227:E227"/>
    <mergeCell ref="B228:E228"/>
    <mergeCell ref="B229:E229"/>
    <mergeCell ref="B236:E236"/>
    <mergeCell ref="B232:E232"/>
    <mergeCell ref="B233:E233"/>
    <mergeCell ref="B36:E36"/>
    <mergeCell ref="B37:E37"/>
    <mergeCell ref="B38:E38"/>
    <mergeCell ref="B71:E71"/>
    <mergeCell ref="B72:E72"/>
    <mergeCell ref="B73:E73"/>
    <mergeCell ref="B74:E74"/>
    <mergeCell ref="B75:E75"/>
    <mergeCell ref="B76:E76"/>
    <mergeCell ref="B77:E77"/>
    <mergeCell ref="B50:D54"/>
    <mergeCell ref="B55:D59"/>
    <mergeCell ref="B60:D64"/>
    <mergeCell ref="B65:D69"/>
    <mergeCell ref="B40:D44"/>
    <mergeCell ref="B45:D49"/>
    <mergeCell ref="B78:E78"/>
    <mergeCell ref="B79:E79"/>
    <mergeCell ref="B80:E80"/>
    <mergeCell ref="B81:E81"/>
    <mergeCell ref="B83:D83"/>
    <mergeCell ref="B84:D84"/>
    <mergeCell ref="B85:B88"/>
    <mergeCell ref="C85:D85"/>
    <mergeCell ref="C86:D86"/>
    <mergeCell ref="C87:D87"/>
    <mergeCell ref="C88:D88"/>
    <mergeCell ref="E85:K85"/>
    <mergeCell ref="E86:K86"/>
    <mergeCell ref="E87:K87"/>
    <mergeCell ref="E88:K88"/>
    <mergeCell ref="B247:E247"/>
    <mergeCell ref="B248:E248"/>
    <mergeCell ref="B249:E249"/>
    <mergeCell ref="B250:E250"/>
    <mergeCell ref="B186:E186"/>
    <mergeCell ref="B187:E187"/>
    <mergeCell ref="F187:L187"/>
    <mergeCell ref="B188:E188"/>
    <mergeCell ref="F188:L188"/>
    <mergeCell ref="B189:E189"/>
    <mergeCell ref="F189:L189"/>
    <mergeCell ref="F197:F202"/>
    <mergeCell ref="G197:G202"/>
    <mergeCell ref="H197:H202"/>
    <mergeCell ref="I197:I202"/>
    <mergeCell ref="J197:J202"/>
    <mergeCell ref="K197:K202"/>
    <mergeCell ref="L197:L202"/>
    <mergeCell ref="B237:E237"/>
    <mergeCell ref="B238:E238"/>
    <mergeCell ref="B239:E239"/>
    <mergeCell ref="B242:E242"/>
    <mergeCell ref="B243:E243"/>
    <mergeCell ref="B244:E244"/>
  </mergeCells>
  <hyperlinks>
    <hyperlink ref="E94" location="'Accountability &amp; Mgmt Systems'!E88" display="Click here to see right side of this table for full directors table" xr:uid="{459BE4A6-F522-4E1F-BF8D-94754F5E52E4}"/>
    <hyperlink ref="B4" location="'Cover Page &amp; Directory'!A1" display="Directory" xr:uid="{1B81C06C-9979-6842-A5F5-CBCB3A1C8863}"/>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1163-A0B4-42C3-ABAA-FA8C4F6ACD54}">
  <dimension ref="A1:J939"/>
  <sheetViews>
    <sheetView showGridLines="0" zoomScale="60" zoomScaleNormal="60" workbookViewId="0">
      <selection activeCell="K13" sqref="K13"/>
    </sheetView>
  </sheetViews>
  <sheetFormatPr defaultColWidth="12.625" defaultRowHeight="15" customHeight="1"/>
  <cols>
    <col min="1" max="1" width="7.625" customWidth="1"/>
    <col min="2" max="2" width="44.125" customWidth="1"/>
    <col min="3" max="8" width="39.375" customWidth="1"/>
    <col min="9" max="10" width="12.375" customWidth="1"/>
    <col min="11" max="26" width="7.625" customWidth="1"/>
  </cols>
  <sheetData>
    <row r="1" spans="1:10" ht="49.35" customHeight="1">
      <c r="A1" s="104"/>
      <c r="B1" s="104"/>
      <c r="C1" s="104"/>
      <c r="D1" s="104"/>
      <c r="E1" s="104"/>
      <c r="F1" s="389"/>
      <c r="G1" s="389"/>
      <c r="H1" s="389"/>
    </row>
    <row r="2" spans="1:10" ht="23.1" customHeight="1">
      <c r="A2" s="103"/>
      <c r="B2" s="102" t="s">
        <v>13</v>
      </c>
      <c r="C2" s="103"/>
      <c r="D2" s="103"/>
      <c r="E2" s="105"/>
      <c r="F2" s="391"/>
      <c r="G2" s="391"/>
      <c r="H2" s="391"/>
    </row>
    <row r="3" spans="1:10" ht="15" customHeight="1">
      <c r="A3" s="37"/>
      <c r="B3" s="38"/>
      <c r="C3" s="39"/>
      <c r="D3" s="7"/>
      <c r="F3" s="390"/>
      <c r="G3" s="390"/>
      <c r="H3" s="390"/>
    </row>
    <row r="4" spans="1:10" ht="23.1" customHeight="1">
      <c r="A4" s="35"/>
      <c r="B4" s="126" t="s">
        <v>1</v>
      </c>
      <c r="C4" s="126"/>
      <c r="D4" s="126"/>
      <c r="E4" s="126"/>
      <c r="F4" s="126"/>
      <c r="G4" s="126"/>
      <c r="H4" s="126"/>
    </row>
    <row r="5" spans="1:10" ht="23.1" customHeight="1"/>
    <row r="6" spans="1:10" ht="23.1" customHeight="1">
      <c r="B6" s="106" t="s">
        <v>604</v>
      </c>
      <c r="C6" s="107"/>
      <c r="D6" s="107"/>
      <c r="E6" s="107"/>
      <c r="F6" s="107"/>
      <c r="G6" s="107"/>
      <c r="H6" s="107"/>
    </row>
    <row r="7" spans="1:10" ht="23.1" customHeight="1">
      <c r="B7" s="108"/>
      <c r="C7" s="392"/>
      <c r="D7" s="392"/>
      <c r="E7" s="392"/>
      <c r="F7" s="392"/>
      <c r="G7" s="392"/>
      <c r="H7" s="392"/>
    </row>
    <row r="8" spans="1:10" ht="23.1" customHeight="1">
      <c r="B8" s="393"/>
      <c r="C8" s="393"/>
      <c r="D8" s="393"/>
      <c r="E8" s="393"/>
      <c r="F8" s="393"/>
      <c r="G8" s="393"/>
      <c r="H8" s="393"/>
      <c r="I8" s="393"/>
      <c r="J8" s="393"/>
    </row>
    <row r="9" spans="1:10" ht="28.35" customHeight="1">
      <c r="B9" s="122" t="s">
        <v>20</v>
      </c>
      <c r="C9" s="122"/>
      <c r="D9" s="122"/>
      <c r="E9" s="122"/>
      <c r="F9" s="122"/>
      <c r="G9" s="122"/>
      <c r="H9" s="122"/>
      <c r="I9" s="7"/>
      <c r="J9" s="7"/>
    </row>
    <row r="10" spans="1:10" ht="14.65" thickBot="1">
      <c r="B10" s="115" t="s">
        <v>19</v>
      </c>
      <c r="C10" s="110" t="s">
        <v>255</v>
      </c>
      <c r="D10" s="110" t="s">
        <v>256</v>
      </c>
      <c r="E10" s="110" t="s">
        <v>257</v>
      </c>
      <c r="F10" s="110" t="s">
        <v>258</v>
      </c>
      <c r="G10" s="110" t="s">
        <v>259</v>
      </c>
      <c r="H10" s="110" t="s">
        <v>260</v>
      </c>
      <c r="I10" s="7"/>
      <c r="J10" s="7"/>
    </row>
    <row r="11" spans="1:10" ht="28.5">
      <c r="B11" s="22" t="s">
        <v>605</v>
      </c>
      <c r="C11" s="90" t="s">
        <v>322</v>
      </c>
      <c r="D11" s="195">
        <v>0</v>
      </c>
      <c r="E11" s="90" t="s">
        <v>606</v>
      </c>
      <c r="F11" s="90" t="s">
        <v>322</v>
      </c>
      <c r="G11" s="90" t="s">
        <v>322</v>
      </c>
      <c r="H11" s="90" t="s">
        <v>322</v>
      </c>
      <c r="I11" s="7"/>
      <c r="J11" s="7"/>
    </row>
    <row r="12" spans="1:10" ht="28.5">
      <c r="B12" s="22" t="s">
        <v>607</v>
      </c>
      <c r="C12" s="97" t="s">
        <v>322</v>
      </c>
      <c r="D12" s="97" t="s">
        <v>608</v>
      </c>
      <c r="E12" s="97" t="s">
        <v>609</v>
      </c>
      <c r="F12" s="97" t="s">
        <v>322</v>
      </c>
      <c r="G12" s="97" t="s">
        <v>322</v>
      </c>
      <c r="H12" s="97" t="s">
        <v>322</v>
      </c>
      <c r="I12" s="7"/>
      <c r="J12" s="7"/>
    </row>
    <row r="13" spans="1:10" ht="85.5">
      <c r="B13" s="22" t="s">
        <v>610</v>
      </c>
      <c r="C13" s="90" t="s">
        <v>322</v>
      </c>
      <c r="D13" s="90" t="s">
        <v>611</v>
      </c>
      <c r="E13" s="90" t="s">
        <v>612</v>
      </c>
      <c r="F13" s="90" t="s">
        <v>322</v>
      </c>
      <c r="G13" s="90" t="s">
        <v>322</v>
      </c>
      <c r="H13" s="90" t="s">
        <v>322</v>
      </c>
      <c r="I13" s="7"/>
      <c r="J13" s="7"/>
    </row>
    <row r="14" spans="1:10" ht="42.75">
      <c r="B14" s="22" t="s">
        <v>613</v>
      </c>
      <c r="C14" s="90" t="s">
        <v>322</v>
      </c>
      <c r="D14" s="90" t="s">
        <v>614</v>
      </c>
      <c r="E14" s="90" t="s">
        <v>615</v>
      </c>
      <c r="F14" s="90" t="s">
        <v>322</v>
      </c>
      <c r="G14" s="90" t="s">
        <v>322</v>
      </c>
      <c r="H14" s="90" t="s">
        <v>322</v>
      </c>
      <c r="I14" s="7"/>
      <c r="J14" s="7"/>
    </row>
    <row r="15" spans="1:10" ht="42.75">
      <c r="B15" s="23" t="s">
        <v>616</v>
      </c>
      <c r="C15" s="90" t="s">
        <v>322</v>
      </c>
      <c r="D15" s="90" t="s">
        <v>617</v>
      </c>
      <c r="E15" s="90" t="s">
        <v>618</v>
      </c>
      <c r="F15" s="90" t="s">
        <v>322</v>
      </c>
      <c r="G15" s="90" t="s">
        <v>322</v>
      </c>
      <c r="H15" s="90" t="s">
        <v>322</v>
      </c>
      <c r="I15" s="7"/>
      <c r="J15" s="7"/>
    </row>
    <row r="16" spans="1:10" ht="14.25" customHeight="1">
      <c r="B16" s="7"/>
      <c r="C16" s="7"/>
      <c r="D16" s="7"/>
      <c r="E16" s="7"/>
      <c r="F16" s="7"/>
      <c r="G16" s="7"/>
      <c r="H16" s="7"/>
      <c r="I16" s="7"/>
      <c r="J16" s="7"/>
    </row>
    <row r="17" spans="2:10" ht="54.6" customHeight="1">
      <c r="B17" s="515" t="s">
        <v>619</v>
      </c>
      <c r="C17" s="515"/>
      <c r="D17" s="515"/>
      <c r="E17" s="515"/>
      <c r="F17" s="515"/>
      <c r="G17" s="515"/>
      <c r="H17" s="515"/>
      <c r="I17" s="7"/>
      <c r="J17" s="7"/>
    </row>
    <row r="18" spans="2:10" ht="30" customHeight="1" thickBot="1">
      <c r="B18" s="115" t="s">
        <v>24</v>
      </c>
      <c r="C18" s="110" t="s">
        <v>255</v>
      </c>
      <c r="D18" s="110" t="s">
        <v>256</v>
      </c>
      <c r="E18" s="110" t="s">
        <v>257</v>
      </c>
      <c r="F18" s="110" t="s">
        <v>258</v>
      </c>
      <c r="G18" s="110" t="s">
        <v>259</v>
      </c>
      <c r="H18" s="110" t="s">
        <v>260</v>
      </c>
      <c r="I18" s="7"/>
      <c r="J18" s="7"/>
    </row>
    <row r="19" spans="2:10" ht="153" customHeight="1">
      <c r="B19" s="23" t="s">
        <v>620</v>
      </c>
      <c r="C19" s="90" t="s">
        <v>621</v>
      </c>
      <c r="D19" s="90" t="s">
        <v>622</v>
      </c>
      <c r="E19" s="90" t="s">
        <v>623</v>
      </c>
      <c r="F19" s="90" t="s">
        <v>624</v>
      </c>
      <c r="G19" s="90" t="s">
        <v>624</v>
      </c>
      <c r="H19" s="90" t="s">
        <v>624</v>
      </c>
      <c r="I19" s="7"/>
      <c r="J19" s="7"/>
    </row>
    <row r="20" spans="2:10" ht="42.75">
      <c r="B20" s="23" t="s">
        <v>625</v>
      </c>
      <c r="C20" s="23"/>
      <c r="D20" s="23"/>
      <c r="E20" s="23"/>
      <c r="F20" s="23"/>
      <c r="G20" s="23"/>
      <c r="H20" s="23"/>
      <c r="I20" s="7"/>
      <c r="J20" s="7"/>
    </row>
    <row r="21" spans="2:10" ht="41.25" customHeight="1">
      <c r="B21" s="23" t="s">
        <v>626</v>
      </c>
      <c r="C21" s="90" t="s">
        <v>322</v>
      </c>
      <c r="D21" s="90" t="s">
        <v>627</v>
      </c>
      <c r="E21" s="90" t="s">
        <v>628</v>
      </c>
      <c r="F21" s="90" t="s">
        <v>629</v>
      </c>
      <c r="G21" s="90" t="s">
        <v>629</v>
      </c>
      <c r="H21" s="90" t="s">
        <v>629</v>
      </c>
      <c r="I21" s="7"/>
      <c r="J21" s="7"/>
    </row>
    <row r="22" spans="2:10" ht="128.25">
      <c r="B22" s="23" t="s">
        <v>630</v>
      </c>
      <c r="C22" s="90" t="s">
        <v>322</v>
      </c>
      <c r="D22" s="90" t="s">
        <v>631</v>
      </c>
      <c r="E22" s="90" t="s">
        <v>322</v>
      </c>
      <c r="F22" s="90" t="s">
        <v>322</v>
      </c>
      <c r="G22" s="90" t="s">
        <v>322</v>
      </c>
      <c r="H22" s="90" t="s">
        <v>322</v>
      </c>
    </row>
    <row r="23" spans="2:10" ht="142.5">
      <c r="B23" s="23" t="s">
        <v>632</v>
      </c>
      <c r="C23" s="90" t="s">
        <v>322</v>
      </c>
      <c r="D23" s="90" t="s">
        <v>633</v>
      </c>
      <c r="E23" s="90" t="s">
        <v>634</v>
      </c>
      <c r="F23" s="90" t="s">
        <v>322</v>
      </c>
      <c r="G23" s="90" t="s">
        <v>322</v>
      </c>
      <c r="H23" s="90" t="s">
        <v>322</v>
      </c>
    </row>
    <row r="24" spans="2:10" ht="42.75">
      <c r="B24" s="23" t="s">
        <v>635</v>
      </c>
      <c r="C24" s="90" t="s">
        <v>322</v>
      </c>
      <c r="D24" s="90" t="s">
        <v>636</v>
      </c>
      <c r="E24" s="90" t="s">
        <v>637</v>
      </c>
      <c r="F24" s="90" t="s">
        <v>322</v>
      </c>
      <c r="G24" s="90" t="s">
        <v>322</v>
      </c>
      <c r="H24" s="90" t="s">
        <v>322</v>
      </c>
    </row>
    <row r="25" spans="2:10" ht="99.75">
      <c r="B25" s="23" t="s">
        <v>638</v>
      </c>
      <c r="C25" s="90" t="s">
        <v>322</v>
      </c>
      <c r="D25" s="90" t="s">
        <v>639</v>
      </c>
      <c r="E25" s="90" t="s">
        <v>640</v>
      </c>
      <c r="F25" s="90" t="s">
        <v>322</v>
      </c>
      <c r="G25" s="90" t="s">
        <v>322</v>
      </c>
      <c r="H25" s="90" t="s">
        <v>322</v>
      </c>
    </row>
    <row r="26" spans="2:10" ht="42.75">
      <c r="B26" s="23" t="s">
        <v>641</v>
      </c>
      <c r="C26" s="90" t="s">
        <v>322</v>
      </c>
      <c r="D26" s="90" t="s">
        <v>642</v>
      </c>
      <c r="E26" s="90" t="s">
        <v>643</v>
      </c>
      <c r="F26" s="90" t="s">
        <v>322</v>
      </c>
      <c r="G26" s="90" t="s">
        <v>322</v>
      </c>
      <c r="H26" s="90" t="s">
        <v>322</v>
      </c>
    </row>
    <row r="27" spans="2:10" ht="13.5"/>
    <row r="28" spans="2:10" ht="17.649999999999999">
      <c r="B28" s="515" t="s">
        <v>23</v>
      </c>
      <c r="C28" s="515"/>
      <c r="D28" s="515"/>
      <c r="E28" s="515"/>
      <c r="F28" s="515"/>
      <c r="G28" s="515"/>
      <c r="H28" s="515"/>
    </row>
    <row r="29" spans="2:10" ht="14.65" thickBot="1">
      <c r="B29" s="115" t="s">
        <v>22</v>
      </c>
      <c r="C29" s="110" t="s">
        <v>255</v>
      </c>
      <c r="D29" s="110" t="s">
        <v>256</v>
      </c>
      <c r="E29" s="110" t="s">
        <v>257</v>
      </c>
      <c r="F29" s="110" t="s">
        <v>258</v>
      </c>
      <c r="G29" s="110" t="s">
        <v>259</v>
      </c>
      <c r="H29" s="110" t="s">
        <v>260</v>
      </c>
    </row>
    <row r="30" spans="2:10" ht="71.25">
      <c r="B30" s="22" t="s">
        <v>644</v>
      </c>
      <c r="C30" s="90" t="s">
        <v>322</v>
      </c>
      <c r="D30" s="195">
        <v>0</v>
      </c>
      <c r="E30" s="90" t="s">
        <v>645</v>
      </c>
      <c r="F30" s="90" t="s">
        <v>322</v>
      </c>
      <c r="G30" s="90" t="s">
        <v>322</v>
      </c>
      <c r="H30" s="90" t="s">
        <v>322</v>
      </c>
    </row>
    <row r="31" spans="2:10" ht="28.5">
      <c r="B31" s="22" t="s">
        <v>646</v>
      </c>
      <c r="C31" s="90" t="s">
        <v>322</v>
      </c>
      <c r="D31" s="97" t="s">
        <v>608</v>
      </c>
      <c r="E31" s="97" t="s">
        <v>647</v>
      </c>
      <c r="F31" s="90" t="s">
        <v>322</v>
      </c>
      <c r="G31" s="90" t="s">
        <v>322</v>
      </c>
      <c r="H31" s="90" t="s">
        <v>322</v>
      </c>
    </row>
    <row r="32" spans="2:10" ht="85.5">
      <c r="B32" s="22" t="s">
        <v>648</v>
      </c>
      <c r="C32" s="90" t="s">
        <v>322</v>
      </c>
      <c r="D32" s="90" t="s">
        <v>649</v>
      </c>
      <c r="E32" s="90" t="s">
        <v>612</v>
      </c>
      <c r="F32" s="90" t="s">
        <v>322</v>
      </c>
      <c r="G32" s="90" t="s">
        <v>322</v>
      </c>
      <c r="H32" s="90" t="s">
        <v>322</v>
      </c>
    </row>
    <row r="33" spans="2:8" ht="42.75">
      <c r="B33" s="22" t="s">
        <v>650</v>
      </c>
      <c r="C33" s="90" t="s">
        <v>322</v>
      </c>
      <c r="D33" s="90" t="s">
        <v>617</v>
      </c>
      <c r="E33" s="90" t="s">
        <v>651</v>
      </c>
      <c r="F33" s="90" t="s">
        <v>322</v>
      </c>
      <c r="G33" s="90" t="s">
        <v>322</v>
      </c>
      <c r="H33" s="90" t="s">
        <v>322</v>
      </c>
    </row>
    <row r="34" spans="2:8" ht="14.25" customHeight="1"/>
    <row r="35" spans="2:8" ht="14.25" customHeight="1" thickBot="1">
      <c r="B35" s="515" t="s">
        <v>28</v>
      </c>
      <c r="C35" s="515"/>
      <c r="D35" s="515"/>
      <c r="E35" s="515"/>
      <c r="F35" s="515"/>
      <c r="G35" s="515"/>
      <c r="H35" s="515"/>
    </row>
    <row r="36" spans="2:8" ht="14.25" customHeight="1" thickBot="1">
      <c r="B36" s="115" t="s">
        <v>27</v>
      </c>
      <c r="C36" s="110" t="s">
        <v>255</v>
      </c>
      <c r="D36" s="110" t="s">
        <v>256</v>
      </c>
      <c r="E36" s="110" t="s">
        <v>257</v>
      </c>
      <c r="F36" s="110" t="s">
        <v>258</v>
      </c>
      <c r="G36" s="110" t="s">
        <v>259</v>
      </c>
      <c r="H36" s="110" t="s">
        <v>260</v>
      </c>
    </row>
    <row r="37" spans="2:8" ht="99.75">
      <c r="B37" s="22" t="s">
        <v>652</v>
      </c>
      <c r="C37" s="475" t="s">
        <v>653</v>
      </c>
      <c r="D37" s="475" t="s">
        <v>654</v>
      </c>
      <c r="E37" s="475" t="s">
        <v>655</v>
      </c>
      <c r="F37" s="196" t="s">
        <v>322</v>
      </c>
      <c r="G37" s="196" t="s">
        <v>322</v>
      </c>
      <c r="H37" s="475" t="s">
        <v>655</v>
      </c>
    </row>
    <row r="38" spans="2:8" ht="114">
      <c r="B38" s="22" t="s">
        <v>656</v>
      </c>
      <c r="C38" s="90" t="s">
        <v>657</v>
      </c>
      <c r="D38" s="195" t="s">
        <v>658</v>
      </c>
      <c r="E38" s="90" t="s">
        <v>659</v>
      </c>
      <c r="F38" s="90" t="s">
        <v>322</v>
      </c>
      <c r="G38" s="90" t="s">
        <v>322</v>
      </c>
      <c r="H38" s="90" t="s">
        <v>660</v>
      </c>
    </row>
    <row r="39" spans="2:8" ht="99.75">
      <c r="B39" s="22" t="s">
        <v>661</v>
      </c>
      <c r="C39" s="90" t="s">
        <v>662</v>
      </c>
      <c r="D39" s="97" t="s">
        <v>663</v>
      </c>
      <c r="E39" s="97" t="s">
        <v>664</v>
      </c>
      <c r="F39" s="90" t="s">
        <v>322</v>
      </c>
      <c r="G39" s="90" t="s">
        <v>322</v>
      </c>
      <c r="H39" s="90" t="s">
        <v>665</v>
      </c>
    </row>
    <row r="40" spans="2:8" ht="99.75">
      <c r="B40" s="22" t="s">
        <v>666</v>
      </c>
      <c r="C40" s="90" t="s">
        <v>667</v>
      </c>
      <c r="D40" s="90" t="s">
        <v>668</v>
      </c>
      <c r="E40" s="90" t="s">
        <v>669</v>
      </c>
      <c r="F40" s="90" t="s">
        <v>322</v>
      </c>
      <c r="G40" s="90" t="s">
        <v>322</v>
      </c>
      <c r="H40" s="90" t="s">
        <v>669</v>
      </c>
    </row>
    <row r="41" spans="2:8" ht="99.75">
      <c r="B41" s="22" t="s">
        <v>670</v>
      </c>
      <c r="C41" s="90" t="s">
        <v>671</v>
      </c>
      <c r="D41" s="90" t="s">
        <v>672</v>
      </c>
      <c r="E41" s="90" t="s">
        <v>673</v>
      </c>
      <c r="F41" s="90" t="s">
        <v>322</v>
      </c>
      <c r="G41" s="90" t="s">
        <v>322</v>
      </c>
      <c r="H41" s="90" t="s">
        <v>674</v>
      </c>
    </row>
    <row r="42" spans="2:8" ht="85.5" customHeight="1">
      <c r="B42" s="22" t="s">
        <v>675</v>
      </c>
      <c r="C42" s="90" t="s">
        <v>676</v>
      </c>
      <c r="D42" s="90" t="s">
        <v>677</v>
      </c>
      <c r="E42" s="90" t="s">
        <v>678</v>
      </c>
      <c r="F42" s="90" t="s">
        <v>322</v>
      </c>
      <c r="G42" s="90" t="s">
        <v>322</v>
      </c>
      <c r="H42" s="90" t="s">
        <v>679</v>
      </c>
    </row>
    <row r="43" spans="2:8" ht="14.25" customHeight="1"/>
    <row r="44" spans="2:8" ht="14.25" customHeight="1"/>
    <row r="45" spans="2:8" ht="14.25" customHeight="1"/>
    <row r="46" spans="2:8" ht="14.25" customHeight="1"/>
    <row r="47" spans="2:8" ht="14.25" customHeight="1"/>
    <row r="48" spans="2: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sheetData>
  <sheetProtection algorithmName="SHA-512" hashValue="lhVv0XwtFdui7jEQA9Jb6kTWPR2jzYUtU/UpevFDJFRJe3oujcMicARY5atsHXCXttuPr5Qr0yBHE9H7XsuY2A==" saltValue="H5mmmh0LNNuEOznXHZm0iw==" spinCount="100000" sheet="1" objects="1" scenarios="1" sort="0" autoFilter="0" pivotTables="0"/>
  <mergeCells count="3">
    <mergeCell ref="B17:H17"/>
    <mergeCell ref="B28:H28"/>
    <mergeCell ref="B35:H35"/>
  </mergeCells>
  <hyperlinks>
    <hyperlink ref="B4" location="'Cover Page &amp; Directory'!A1" display="Directory" xr:uid="{5640F226-C296-8440-9A3F-1AB4E28C49F2}"/>
  </hyperlink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882"/>
  <sheetViews>
    <sheetView showGridLines="0" zoomScale="90" zoomScaleNormal="90" workbookViewId="0">
      <selection activeCell="M14" sqref="M14"/>
    </sheetView>
  </sheetViews>
  <sheetFormatPr defaultColWidth="12.625" defaultRowHeight="15" customHeight="1"/>
  <cols>
    <col min="1" max="1" width="7.625" style="2" customWidth="1"/>
    <col min="2" max="2" width="47.875" style="2" customWidth="1"/>
    <col min="3" max="3" width="21.375" style="2" customWidth="1"/>
    <col min="4" max="6" width="21.375" style="6" customWidth="1"/>
    <col min="7" max="8" width="21.375" style="2" customWidth="1"/>
    <col min="9" max="10" width="12.75" style="2" customWidth="1"/>
    <col min="11" max="26" width="7.625" style="2" customWidth="1"/>
    <col min="27" max="16384" width="12.625" style="2"/>
  </cols>
  <sheetData>
    <row r="1" spans="1:26" ht="48" customHeight="1">
      <c r="A1" s="104"/>
      <c r="B1" s="104"/>
      <c r="C1" s="104"/>
      <c r="D1" s="104"/>
      <c r="E1" s="104"/>
      <c r="F1" s="389"/>
      <c r="G1" s="389"/>
      <c r="H1" s="389"/>
      <c r="I1" s="389"/>
      <c r="J1" s="389"/>
      <c r="K1" s="390"/>
      <c r="L1" s="390"/>
      <c r="M1" s="390"/>
      <c r="N1" s="390"/>
      <c r="O1" s="390"/>
      <c r="P1" s="390"/>
      <c r="Q1" s="390"/>
      <c r="R1" s="390"/>
      <c r="S1" s="390"/>
      <c r="T1" s="390"/>
      <c r="U1" s="390"/>
      <c r="V1" s="390"/>
      <c r="W1" s="390"/>
      <c r="X1" s="390"/>
      <c r="Y1" s="390"/>
      <c r="Z1" s="390"/>
    </row>
    <row r="2" spans="1:26" ht="24" customHeight="1">
      <c r="A2" s="124"/>
      <c r="B2" s="125" t="s">
        <v>13</v>
      </c>
      <c r="C2" s="124"/>
      <c r="D2" s="124"/>
      <c r="E2" s="105"/>
      <c r="F2" s="391"/>
      <c r="G2" s="391"/>
      <c r="H2" s="391"/>
      <c r="I2" s="391"/>
      <c r="J2" s="391"/>
      <c r="K2" s="390"/>
      <c r="L2" s="390"/>
      <c r="M2" s="390"/>
      <c r="N2" s="390"/>
      <c r="O2" s="390"/>
      <c r="P2" s="390"/>
      <c r="Q2" s="390"/>
      <c r="R2" s="390"/>
      <c r="S2" s="390"/>
      <c r="T2" s="390"/>
      <c r="U2" s="390"/>
      <c r="V2" s="390"/>
      <c r="W2" s="390"/>
      <c r="X2" s="390"/>
      <c r="Y2" s="390"/>
      <c r="Z2" s="390"/>
    </row>
    <row r="3" spans="1:26" ht="15" customHeight="1">
      <c r="A3" s="37"/>
      <c r="B3" s="38"/>
      <c r="C3" s="39"/>
      <c r="D3" s="7"/>
      <c r="E3" s="393"/>
      <c r="F3"/>
      <c r="G3" s="390"/>
      <c r="H3" s="390"/>
      <c r="I3" s="390"/>
      <c r="J3" s="390"/>
      <c r="K3" s="390"/>
      <c r="L3" s="390"/>
      <c r="M3" s="390"/>
      <c r="N3" s="390"/>
      <c r="O3" s="390"/>
      <c r="P3" s="390"/>
      <c r="Q3" s="390"/>
      <c r="R3" s="390"/>
      <c r="S3" s="390"/>
      <c r="T3" s="390"/>
      <c r="U3" s="390"/>
      <c r="V3" s="390"/>
      <c r="W3" s="390"/>
      <c r="X3" s="390"/>
      <c r="Y3" s="390"/>
      <c r="Z3" s="390"/>
    </row>
    <row r="4" spans="1:26" ht="23.1" customHeight="1">
      <c r="A4" s="35"/>
      <c r="B4" s="43" t="s">
        <v>1</v>
      </c>
      <c r="C4" s="43"/>
      <c r="D4" s="43"/>
      <c r="E4" s="43"/>
      <c r="F4" s="43"/>
      <c r="G4" s="43"/>
      <c r="H4" s="43"/>
      <c r="I4" s="43"/>
      <c r="J4" s="43"/>
      <c r="K4" s="390"/>
      <c r="L4" s="390"/>
      <c r="M4" s="390"/>
      <c r="N4" s="390"/>
      <c r="O4" s="390"/>
      <c r="P4" s="390"/>
      <c r="Q4" s="390"/>
      <c r="R4" s="390"/>
      <c r="S4" s="390"/>
      <c r="T4" s="390"/>
      <c r="U4" s="390"/>
      <c r="V4" s="390"/>
      <c r="W4" s="390"/>
      <c r="X4" s="390"/>
      <c r="Y4" s="390"/>
      <c r="Z4" s="390"/>
    </row>
    <row r="5" spans="1:26" ht="15" customHeight="1">
      <c r="A5" s="35"/>
      <c r="B5" s="44"/>
      <c r="C5" s="36"/>
      <c r="D5" s="7"/>
      <c r="E5" s="393"/>
      <c r="F5"/>
      <c r="G5" s="390"/>
      <c r="H5" s="390"/>
      <c r="I5" s="390"/>
      <c r="J5" s="390"/>
      <c r="K5" s="390"/>
      <c r="L5" s="390"/>
      <c r="M5" s="390"/>
      <c r="N5" s="390"/>
      <c r="O5" s="390"/>
      <c r="P5" s="390"/>
      <c r="Q5" s="390"/>
      <c r="R5" s="390"/>
      <c r="S5" s="390"/>
      <c r="T5" s="390"/>
      <c r="U5" s="390"/>
      <c r="V5" s="390"/>
      <c r="W5" s="390"/>
      <c r="X5" s="390"/>
      <c r="Y5" s="390"/>
      <c r="Z5" s="390"/>
    </row>
    <row r="6" spans="1:26" ht="17.649999999999999">
      <c r="A6" s="35"/>
      <c r="B6" s="106" t="s">
        <v>5</v>
      </c>
      <c r="C6" s="107"/>
      <c r="D6" s="107"/>
      <c r="E6" s="107"/>
      <c r="F6" s="107"/>
      <c r="G6" s="107"/>
      <c r="H6" s="107"/>
      <c r="I6" s="107"/>
      <c r="J6" s="107"/>
      <c r="K6" s="390"/>
      <c r="L6" s="390"/>
      <c r="M6" s="390"/>
      <c r="N6" s="390"/>
      <c r="O6" s="390"/>
      <c r="P6" s="390"/>
      <c r="Q6" s="390"/>
      <c r="R6" s="390"/>
      <c r="S6" s="390"/>
      <c r="T6" s="390"/>
      <c r="U6" s="390"/>
      <c r="V6" s="390"/>
      <c r="W6" s="390"/>
      <c r="X6" s="390"/>
      <c r="Y6" s="390"/>
      <c r="Z6" s="390"/>
    </row>
    <row r="7" spans="1:26" ht="15" customHeight="1">
      <c r="A7" s="35"/>
      <c r="B7" s="108"/>
      <c r="C7" s="392"/>
      <c r="D7" s="392"/>
      <c r="E7" s="392"/>
      <c r="F7" s="392"/>
      <c r="G7" s="392"/>
      <c r="H7" s="392"/>
      <c r="I7" s="392"/>
      <c r="J7" s="392"/>
      <c r="K7" s="390"/>
      <c r="L7" s="390"/>
      <c r="M7" s="390"/>
      <c r="N7" s="390"/>
      <c r="O7" s="390"/>
      <c r="P7" s="390"/>
      <c r="Q7" s="390"/>
      <c r="R7" s="390"/>
      <c r="S7" s="390"/>
      <c r="T7" s="390"/>
      <c r="U7" s="390"/>
      <c r="V7" s="390"/>
      <c r="W7" s="390"/>
      <c r="X7" s="390"/>
      <c r="Y7" s="390"/>
      <c r="Z7" s="390"/>
    </row>
    <row r="8" spans="1:26" ht="15" customHeight="1">
      <c r="A8" s="35"/>
      <c r="B8" s="44"/>
      <c r="C8" s="36"/>
      <c r="D8" s="7"/>
      <c r="E8" s="393"/>
      <c r="F8"/>
      <c r="G8" s="390"/>
      <c r="H8" s="390"/>
      <c r="I8" s="390"/>
      <c r="J8" s="390"/>
      <c r="K8" s="390"/>
      <c r="L8" s="390"/>
      <c r="M8" s="390"/>
      <c r="N8" s="390"/>
      <c r="O8" s="390"/>
      <c r="P8" s="390"/>
      <c r="Q8" s="390"/>
      <c r="R8" s="390"/>
      <c r="S8" s="390"/>
      <c r="T8" s="390"/>
      <c r="U8" s="390"/>
      <c r="V8" s="390"/>
      <c r="W8" s="390"/>
      <c r="X8" s="390"/>
      <c r="Y8" s="390"/>
      <c r="Z8" s="390"/>
    </row>
    <row r="9" spans="1:26" ht="18.600000000000001" customHeight="1" thickBot="1">
      <c r="A9" s="393"/>
      <c r="B9" s="109" t="s">
        <v>680</v>
      </c>
      <c r="C9" s="109"/>
      <c r="D9" s="109"/>
      <c r="E9" s="109"/>
      <c r="F9" s="109"/>
      <c r="G9" s="109"/>
      <c r="H9" s="109"/>
      <c r="I9" s="109"/>
      <c r="J9" s="109"/>
      <c r="K9" s="390"/>
      <c r="L9" s="390"/>
      <c r="M9" s="390"/>
      <c r="N9" s="390"/>
      <c r="O9" s="390"/>
      <c r="P9" s="390"/>
      <c r="Q9" s="390"/>
      <c r="R9" s="390"/>
      <c r="S9" s="390"/>
      <c r="T9" s="390"/>
      <c r="U9" s="390"/>
      <c r="V9" s="390"/>
      <c r="W9" s="390"/>
      <c r="X9" s="390"/>
      <c r="Y9" s="390"/>
      <c r="Z9" s="390"/>
    </row>
    <row r="10" spans="1:26" ht="29.1" customHeight="1" thickBot="1">
      <c r="A10" s="393"/>
      <c r="B10" s="115" t="s">
        <v>681</v>
      </c>
      <c r="C10" s="110" t="s">
        <v>255</v>
      </c>
      <c r="D10" s="110" t="s">
        <v>256</v>
      </c>
      <c r="E10" s="110" t="s">
        <v>257</v>
      </c>
      <c r="F10" s="110" t="s">
        <v>258</v>
      </c>
      <c r="G10" s="110" t="s">
        <v>259</v>
      </c>
      <c r="H10" s="110" t="s">
        <v>260</v>
      </c>
      <c r="I10" s="176" t="s">
        <v>261</v>
      </c>
      <c r="J10" s="177" t="s">
        <v>321</v>
      </c>
      <c r="K10" s="390"/>
      <c r="L10" s="390"/>
      <c r="M10" s="390"/>
      <c r="N10" s="390"/>
      <c r="O10" s="390"/>
      <c r="P10" s="390"/>
      <c r="Q10" s="390"/>
      <c r="R10" s="390"/>
      <c r="S10" s="390"/>
      <c r="T10" s="390"/>
      <c r="U10" s="390"/>
      <c r="V10" s="390"/>
      <c r="W10" s="390"/>
      <c r="X10" s="390"/>
      <c r="Y10" s="390"/>
      <c r="Z10" s="390"/>
    </row>
    <row r="11" spans="1:26" ht="14.25" customHeight="1">
      <c r="A11" s="393"/>
      <c r="B11" s="46" t="s">
        <v>682</v>
      </c>
      <c r="C11" s="46"/>
      <c r="D11" s="46"/>
      <c r="E11" s="46"/>
      <c r="F11" s="46"/>
      <c r="G11" s="46"/>
      <c r="H11" s="46"/>
      <c r="I11" s="201">
        <f>6/7</f>
        <v>0.8571428571428571</v>
      </c>
      <c r="J11" s="202">
        <v>0.86</v>
      </c>
      <c r="K11" s="390"/>
      <c r="L11" s="390"/>
      <c r="M11" s="390"/>
      <c r="N11" s="390"/>
      <c r="O11" s="390"/>
      <c r="P11" s="390"/>
      <c r="Q11" s="390"/>
      <c r="R11" s="390"/>
      <c r="S11" s="390"/>
      <c r="T11" s="390"/>
      <c r="U11" s="390"/>
      <c r="V11" s="390"/>
      <c r="W11" s="390"/>
      <c r="X11" s="390"/>
      <c r="Y11" s="390"/>
      <c r="Z11" s="390"/>
    </row>
    <row r="12" spans="1:26" ht="14.25" customHeight="1">
      <c r="A12" s="393"/>
      <c r="B12" s="46" t="s">
        <v>683</v>
      </c>
      <c r="C12" s="46"/>
      <c r="D12" s="46"/>
      <c r="E12" s="46"/>
      <c r="F12" s="46"/>
      <c r="G12" s="46"/>
      <c r="H12" s="46"/>
      <c r="I12" s="203">
        <f>1/7</f>
        <v>0.14285714285714285</v>
      </c>
      <c r="J12" s="204">
        <f>1/7</f>
        <v>0.14285714285714285</v>
      </c>
      <c r="K12" s="390"/>
      <c r="L12" s="390"/>
      <c r="M12" s="390"/>
      <c r="N12" s="390"/>
      <c r="O12" s="390"/>
      <c r="P12" s="390"/>
      <c r="Q12" s="390"/>
      <c r="R12" s="390"/>
      <c r="S12" s="390"/>
      <c r="T12" s="390"/>
      <c r="U12" s="390"/>
      <c r="V12" s="390"/>
      <c r="W12" s="390"/>
      <c r="X12" s="390"/>
      <c r="Y12" s="390"/>
      <c r="Z12" s="390"/>
    </row>
    <row r="13" spans="1:26" ht="14.25" customHeight="1">
      <c r="A13" s="393"/>
      <c r="B13" s="46" t="s">
        <v>684</v>
      </c>
      <c r="C13" s="46"/>
      <c r="D13" s="46"/>
      <c r="E13" s="46"/>
      <c r="F13" s="46"/>
      <c r="G13" s="46"/>
      <c r="H13" s="46"/>
      <c r="I13" s="203">
        <v>0</v>
      </c>
      <c r="J13" s="205">
        <v>0</v>
      </c>
      <c r="K13" s="390"/>
      <c r="L13" s="390"/>
      <c r="M13" s="390"/>
      <c r="N13" s="390"/>
      <c r="O13" s="390"/>
      <c r="P13" s="390"/>
      <c r="Q13" s="390"/>
      <c r="R13" s="390"/>
      <c r="S13" s="390"/>
      <c r="T13" s="390"/>
      <c r="U13" s="390"/>
      <c r="V13" s="390"/>
      <c r="W13" s="390"/>
      <c r="X13" s="390"/>
      <c r="Y13" s="390"/>
      <c r="Z13" s="390"/>
    </row>
    <row r="14" spans="1:26" ht="14.25" customHeight="1">
      <c r="A14" s="393"/>
      <c r="B14" s="415" t="s">
        <v>685</v>
      </c>
      <c r="C14" s="46"/>
      <c r="D14" s="46"/>
      <c r="E14" s="46"/>
      <c r="F14" s="46"/>
      <c r="G14" s="46"/>
      <c r="H14" s="46"/>
      <c r="I14" s="203">
        <v>0</v>
      </c>
      <c r="J14" s="205">
        <v>0</v>
      </c>
      <c r="K14" s="390"/>
      <c r="L14" s="390"/>
      <c r="M14" s="390"/>
      <c r="N14" s="390"/>
      <c r="O14" s="390"/>
      <c r="P14" s="390"/>
      <c r="Q14" s="390"/>
      <c r="R14" s="390"/>
      <c r="S14" s="390"/>
      <c r="T14" s="390"/>
      <c r="U14" s="390"/>
      <c r="V14" s="390"/>
      <c r="W14" s="390"/>
      <c r="X14" s="390"/>
      <c r="Y14" s="390"/>
      <c r="Z14" s="390"/>
    </row>
    <row r="15" spans="1:26" ht="14.25" customHeight="1" thickBot="1">
      <c r="A15" s="393"/>
      <c r="B15" s="415" t="s">
        <v>686</v>
      </c>
      <c r="C15" s="46"/>
      <c r="D15" s="46"/>
      <c r="E15" s="46"/>
      <c r="F15" s="46"/>
      <c r="G15" s="46"/>
      <c r="H15" s="46"/>
      <c r="I15" s="206">
        <v>1</v>
      </c>
      <c r="J15" s="207">
        <v>1</v>
      </c>
      <c r="K15" s="390"/>
      <c r="L15" s="390"/>
      <c r="M15" s="390"/>
      <c r="N15" s="390"/>
      <c r="O15" s="390"/>
      <c r="P15" s="390"/>
      <c r="Q15" s="390"/>
      <c r="R15" s="390"/>
      <c r="S15" s="390"/>
      <c r="T15" s="390"/>
      <c r="U15" s="390"/>
      <c r="V15" s="390"/>
      <c r="W15" s="390"/>
      <c r="X15" s="390"/>
      <c r="Y15" s="390"/>
      <c r="Z15" s="390"/>
    </row>
    <row r="16" spans="1:26" ht="14.25" customHeight="1">
      <c r="A16" s="393"/>
      <c r="B16" s="393"/>
      <c r="C16" s="416"/>
      <c r="D16" s="393"/>
      <c r="E16" s="393"/>
      <c r="F16" s="393"/>
      <c r="G16" s="390"/>
      <c r="H16" s="390"/>
      <c r="I16" s="390"/>
      <c r="J16" s="390"/>
      <c r="K16" s="390"/>
      <c r="L16" s="390"/>
      <c r="M16" s="390"/>
      <c r="N16" s="390"/>
      <c r="O16" s="390"/>
      <c r="P16" s="390"/>
      <c r="Q16" s="390"/>
      <c r="R16" s="390"/>
      <c r="S16" s="390"/>
      <c r="T16" s="390"/>
      <c r="U16" s="390"/>
      <c r="V16" s="390"/>
      <c r="W16" s="390"/>
      <c r="X16" s="390"/>
      <c r="Y16" s="390"/>
      <c r="Z16" s="390"/>
    </row>
    <row r="17" spans="1:26" ht="18.600000000000001" customHeight="1" thickBot="1">
      <c r="A17" s="393"/>
      <c r="B17" s="109" t="s">
        <v>687</v>
      </c>
      <c r="C17" s="109"/>
      <c r="D17" s="109"/>
      <c r="E17" s="109"/>
      <c r="F17" s="109"/>
      <c r="G17" s="109"/>
      <c r="H17" s="109"/>
      <c r="I17" s="109"/>
      <c r="J17" s="109"/>
      <c r="K17" s="390"/>
      <c r="L17" s="390"/>
      <c r="M17" s="390"/>
      <c r="N17" s="390"/>
      <c r="O17" s="390"/>
      <c r="P17" s="390"/>
      <c r="Q17" s="390"/>
      <c r="R17" s="390"/>
      <c r="S17" s="390"/>
      <c r="T17" s="390"/>
      <c r="U17" s="390"/>
      <c r="V17" s="390"/>
      <c r="W17" s="390"/>
      <c r="X17" s="390"/>
      <c r="Y17" s="390"/>
      <c r="Z17" s="390"/>
    </row>
    <row r="18" spans="1:26" ht="29.1" customHeight="1" thickBot="1">
      <c r="A18" s="393"/>
      <c r="B18" s="115" t="s">
        <v>681</v>
      </c>
      <c r="C18" s="110" t="s">
        <v>255</v>
      </c>
      <c r="D18" s="110" t="s">
        <v>256</v>
      </c>
      <c r="E18" s="110" t="s">
        <v>257</v>
      </c>
      <c r="F18" s="110" t="s">
        <v>258</v>
      </c>
      <c r="G18" s="110" t="s">
        <v>259</v>
      </c>
      <c r="H18" s="110" t="s">
        <v>260</v>
      </c>
      <c r="I18" s="176" t="s">
        <v>261</v>
      </c>
      <c r="J18" s="177" t="s">
        <v>321</v>
      </c>
      <c r="K18" s="390"/>
      <c r="L18" s="390"/>
      <c r="M18" s="390"/>
      <c r="N18" s="390"/>
      <c r="O18" s="390"/>
      <c r="P18" s="390"/>
      <c r="Q18" s="390"/>
      <c r="R18" s="390"/>
      <c r="S18" s="390"/>
      <c r="T18" s="390"/>
      <c r="U18" s="390"/>
      <c r="V18" s="390"/>
      <c r="W18" s="390"/>
      <c r="X18" s="390"/>
      <c r="Y18" s="390"/>
      <c r="Z18" s="390"/>
    </row>
    <row r="19" spans="1:26" ht="14.25" customHeight="1">
      <c r="A19" s="393"/>
      <c r="B19" s="417" t="s">
        <v>688</v>
      </c>
      <c r="C19" s="160">
        <v>0.93</v>
      </c>
      <c r="D19" s="160">
        <v>0.95</v>
      </c>
      <c r="E19" s="160">
        <v>0.91</v>
      </c>
      <c r="F19" s="160">
        <v>0.95</v>
      </c>
      <c r="G19" s="160">
        <v>0.87</v>
      </c>
      <c r="H19" s="160">
        <v>0.8</v>
      </c>
      <c r="I19" s="201">
        <v>0.93</v>
      </c>
      <c r="J19" s="204">
        <v>0.93032731223685994</v>
      </c>
      <c r="K19" s="390"/>
      <c r="L19" s="390"/>
      <c r="M19" s="390"/>
      <c r="N19" s="390"/>
      <c r="O19" s="390"/>
      <c r="P19" s="390"/>
      <c r="Q19" s="390"/>
      <c r="R19" s="390"/>
      <c r="S19" s="390"/>
      <c r="T19" s="390"/>
      <c r="U19" s="390"/>
      <c r="V19" s="390"/>
      <c r="W19" s="390"/>
      <c r="X19" s="390"/>
      <c r="Y19" s="390"/>
      <c r="Z19" s="390"/>
    </row>
    <row r="20" spans="1:26" ht="14.25" customHeight="1">
      <c r="A20" s="393"/>
      <c r="B20" s="418" t="s">
        <v>689</v>
      </c>
      <c r="C20" s="162">
        <v>7.0000000000000007E-2</v>
      </c>
      <c r="D20" s="162">
        <v>0.05</v>
      </c>
      <c r="E20" s="162">
        <v>0.09</v>
      </c>
      <c r="F20" s="162">
        <v>0.05</v>
      </c>
      <c r="G20" s="162">
        <v>0.13</v>
      </c>
      <c r="H20" s="162">
        <v>0.2</v>
      </c>
      <c r="I20" s="203">
        <v>7.0000000000000007E-2</v>
      </c>
      <c r="J20" s="205">
        <v>6.967268776314002E-2</v>
      </c>
      <c r="K20" s="390"/>
      <c r="L20" s="390"/>
      <c r="M20" s="390"/>
      <c r="N20" s="390"/>
      <c r="O20" s="390"/>
      <c r="P20" s="390"/>
      <c r="Q20" s="390"/>
      <c r="R20" s="390"/>
      <c r="S20" s="390"/>
      <c r="T20" s="390"/>
      <c r="U20" s="390"/>
      <c r="V20" s="390"/>
      <c r="W20" s="390"/>
      <c r="X20" s="390"/>
      <c r="Y20" s="390"/>
      <c r="Z20" s="390"/>
    </row>
    <row r="21" spans="1:26" ht="14.25" customHeight="1">
      <c r="A21" s="393"/>
      <c r="B21" s="419" t="s">
        <v>690</v>
      </c>
      <c r="C21" s="162">
        <v>0.25</v>
      </c>
      <c r="D21" s="162">
        <v>0.11</v>
      </c>
      <c r="E21" s="162">
        <v>0.18</v>
      </c>
      <c r="F21" s="162">
        <v>0.13</v>
      </c>
      <c r="G21" s="162">
        <v>0.19</v>
      </c>
      <c r="H21" s="162">
        <v>0.25</v>
      </c>
      <c r="I21" s="203">
        <v>0.16</v>
      </c>
      <c r="J21" s="205">
        <v>0.1584951785956811</v>
      </c>
      <c r="K21" s="390"/>
      <c r="L21" s="390"/>
      <c r="M21" s="390"/>
      <c r="N21" s="390"/>
      <c r="O21" s="390"/>
      <c r="P21" s="390"/>
      <c r="Q21" s="390"/>
      <c r="R21" s="390"/>
      <c r="S21" s="390"/>
      <c r="T21" s="390"/>
      <c r="U21" s="390"/>
      <c r="V21" s="390"/>
      <c r="W21" s="390"/>
      <c r="X21" s="390"/>
      <c r="Y21" s="390"/>
      <c r="Z21" s="390"/>
    </row>
    <row r="22" spans="1:26" ht="14.25" customHeight="1">
      <c r="A22" s="393"/>
      <c r="B22" s="420" t="s">
        <v>691</v>
      </c>
      <c r="C22" s="162">
        <v>0.57999999999999996</v>
      </c>
      <c r="D22" s="162">
        <v>0.64</v>
      </c>
      <c r="E22" s="162">
        <v>0.71</v>
      </c>
      <c r="F22" s="162">
        <v>0.74</v>
      </c>
      <c r="G22" s="162">
        <v>0.74</v>
      </c>
      <c r="H22" s="162">
        <v>0.6</v>
      </c>
      <c r="I22" s="203">
        <v>0.7</v>
      </c>
      <c r="J22" s="205">
        <v>0.70365340214586447</v>
      </c>
      <c r="K22" s="390"/>
      <c r="L22" s="390"/>
      <c r="M22" s="390"/>
      <c r="N22" s="390"/>
      <c r="O22" s="390"/>
      <c r="P22" s="390"/>
      <c r="Q22" s="390"/>
      <c r="R22" s="390"/>
      <c r="S22" s="390"/>
      <c r="T22" s="390"/>
      <c r="U22" s="390"/>
      <c r="V22" s="390"/>
      <c r="W22" s="390"/>
      <c r="X22" s="390"/>
      <c r="Y22" s="390"/>
      <c r="Z22" s="390"/>
    </row>
    <row r="23" spans="1:26" ht="14.25" customHeight="1">
      <c r="A23" s="393"/>
      <c r="B23" s="421" t="s">
        <v>692</v>
      </c>
      <c r="C23" s="162">
        <v>0.16</v>
      </c>
      <c r="D23" s="162">
        <v>0.25</v>
      </c>
      <c r="E23" s="162">
        <v>0.11</v>
      </c>
      <c r="F23" s="162">
        <v>0.12</v>
      </c>
      <c r="G23" s="162">
        <v>7.0000000000000007E-2</v>
      </c>
      <c r="H23" s="162">
        <v>0.15</v>
      </c>
      <c r="I23" s="203">
        <v>0.14000000000000001</v>
      </c>
      <c r="J23" s="205">
        <v>0.13785141925845443</v>
      </c>
      <c r="K23" s="390"/>
      <c r="L23" s="390"/>
      <c r="M23" s="390"/>
      <c r="N23" s="390"/>
      <c r="O23" s="390"/>
      <c r="P23" s="390"/>
      <c r="Q23" s="390"/>
      <c r="R23" s="390"/>
      <c r="S23" s="390"/>
      <c r="T23" s="390"/>
      <c r="U23" s="390"/>
      <c r="V23" s="390"/>
      <c r="W23" s="390"/>
      <c r="X23" s="390"/>
      <c r="Y23" s="390"/>
      <c r="Z23" s="390"/>
    </row>
    <row r="24" spans="1:26" ht="14.25" customHeight="1">
      <c r="A24" s="393"/>
      <c r="B24" s="54" t="s">
        <v>693</v>
      </c>
      <c r="C24" s="162" t="s">
        <v>694</v>
      </c>
      <c r="D24" s="162">
        <v>0.01</v>
      </c>
      <c r="E24" s="162">
        <v>0</v>
      </c>
      <c r="F24" s="162">
        <v>0</v>
      </c>
      <c r="G24" s="162">
        <v>0</v>
      </c>
      <c r="H24" s="162">
        <v>0</v>
      </c>
      <c r="I24" s="203">
        <v>0</v>
      </c>
      <c r="J24" s="205">
        <v>1.6297704739915795E-3</v>
      </c>
      <c r="K24" s="390"/>
      <c r="L24" s="390"/>
      <c r="M24" s="390"/>
      <c r="N24" s="390"/>
      <c r="O24" s="390"/>
      <c r="P24" s="390"/>
      <c r="Q24" s="390"/>
      <c r="R24" s="390"/>
      <c r="S24" s="390"/>
      <c r="T24" s="390"/>
      <c r="U24" s="390"/>
      <c r="V24" s="390"/>
      <c r="W24" s="390"/>
      <c r="X24" s="390"/>
      <c r="Y24" s="390"/>
      <c r="Z24" s="390"/>
    </row>
    <row r="25" spans="1:26" ht="14.25" customHeight="1" thickBot="1">
      <c r="A25" s="393"/>
      <c r="B25" s="200" t="s">
        <v>695</v>
      </c>
      <c r="C25" s="162" t="s">
        <v>694</v>
      </c>
      <c r="D25" s="162">
        <v>0</v>
      </c>
      <c r="E25" s="162">
        <v>0</v>
      </c>
      <c r="F25" s="162">
        <v>0</v>
      </c>
      <c r="G25" s="162">
        <v>0</v>
      </c>
      <c r="H25" s="162">
        <v>0</v>
      </c>
      <c r="I25" s="206">
        <v>0</v>
      </c>
      <c r="J25" s="207">
        <v>0</v>
      </c>
      <c r="K25" s="390"/>
      <c r="L25" s="390"/>
      <c r="M25" s="390"/>
      <c r="N25" s="390"/>
      <c r="O25" s="390"/>
      <c r="P25" s="390"/>
      <c r="Q25" s="390"/>
      <c r="R25" s="390"/>
      <c r="S25" s="390"/>
      <c r="T25" s="390"/>
      <c r="U25" s="390"/>
      <c r="V25" s="390"/>
      <c r="W25" s="390"/>
      <c r="X25" s="390"/>
      <c r="Y25" s="390"/>
      <c r="Z25" s="390"/>
    </row>
    <row r="26" spans="1:26" ht="14.25" customHeight="1">
      <c r="A26" s="393"/>
      <c r="B26" s="393"/>
      <c r="C26" s="422"/>
      <c r="D26" s="395"/>
      <c r="E26" s="393"/>
      <c r="F26" s="393"/>
      <c r="G26" s="390"/>
      <c r="H26" s="390"/>
      <c r="I26" s="390"/>
      <c r="J26" s="390"/>
      <c r="K26" s="390"/>
      <c r="L26" s="390"/>
      <c r="M26" s="390"/>
      <c r="N26" s="390"/>
      <c r="O26" s="390"/>
      <c r="P26" s="390"/>
      <c r="Q26" s="390"/>
      <c r="R26" s="390"/>
      <c r="S26" s="390"/>
      <c r="T26" s="390"/>
      <c r="U26" s="390"/>
      <c r="V26" s="390"/>
      <c r="W26" s="390"/>
      <c r="X26" s="390"/>
      <c r="Y26" s="390"/>
      <c r="Z26" s="390"/>
    </row>
    <row r="27" spans="1:26" ht="18.600000000000001" customHeight="1" thickBot="1">
      <c r="A27" s="393"/>
      <c r="B27" s="109" t="s">
        <v>110</v>
      </c>
      <c r="C27" s="109"/>
      <c r="D27" s="109"/>
      <c r="E27" s="109"/>
      <c r="F27" s="109"/>
      <c r="G27" s="109"/>
      <c r="H27" s="109"/>
      <c r="I27" s="109"/>
      <c r="J27" s="109"/>
      <c r="K27" s="390"/>
      <c r="L27" s="390"/>
      <c r="M27" s="390"/>
      <c r="N27" s="390"/>
      <c r="O27" s="390"/>
      <c r="P27" s="390"/>
      <c r="Q27" s="390"/>
      <c r="R27" s="390"/>
      <c r="S27" s="390"/>
      <c r="T27" s="390"/>
      <c r="U27" s="390"/>
      <c r="V27" s="390"/>
      <c r="W27" s="390"/>
      <c r="X27" s="390"/>
      <c r="Y27" s="390"/>
      <c r="Z27" s="390"/>
    </row>
    <row r="28" spans="1:26" ht="29.1" customHeight="1" thickBot="1">
      <c r="A28" s="393"/>
      <c r="B28" s="115" t="s">
        <v>109</v>
      </c>
      <c r="C28" s="110" t="s">
        <v>255</v>
      </c>
      <c r="D28" s="110" t="s">
        <v>256</v>
      </c>
      <c r="E28" s="110" t="s">
        <v>257</v>
      </c>
      <c r="F28" s="110" t="s">
        <v>258</v>
      </c>
      <c r="G28" s="110" t="s">
        <v>259</v>
      </c>
      <c r="H28" s="110" t="s">
        <v>260</v>
      </c>
      <c r="I28" s="176" t="s">
        <v>261</v>
      </c>
      <c r="J28" s="177" t="s">
        <v>321</v>
      </c>
      <c r="K28" s="390"/>
      <c r="L28" s="390"/>
      <c r="M28" s="390"/>
      <c r="N28" s="390"/>
      <c r="O28" s="390"/>
      <c r="P28" s="390"/>
      <c r="Q28" s="390"/>
      <c r="R28" s="390"/>
      <c r="S28" s="390"/>
      <c r="T28" s="390"/>
      <c r="U28" s="390"/>
      <c r="V28" s="390"/>
      <c r="W28" s="390"/>
      <c r="X28" s="390"/>
      <c r="Y28" s="390"/>
      <c r="Z28" s="390"/>
    </row>
    <row r="29" spans="1:26" ht="28.5">
      <c r="A29" s="393"/>
      <c r="B29" s="45" t="s">
        <v>696</v>
      </c>
      <c r="C29" s="160">
        <v>0</v>
      </c>
      <c r="D29" s="160">
        <v>0</v>
      </c>
      <c r="E29" s="160">
        <v>0</v>
      </c>
      <c r="F29" s="160">
        <v>0</v>
      </c>
      <c r="G29" s="160">
        <v>0</v>
      </c>
      <c r="H29" s="161">
        <v>0</v>
      </c>
      <c r="I29" s="218">
        <v>0</v>
      </c>
      <c r="J29" s="202">
        <v>0</v>
      </c>
      <c r="K29" s="390"/>
      <c r="L29" s="390"/>
      <c r="M29" s="390"/>
      <c r="N29" s="390"/>
      <c r="O29" s="390"/>
      <c r="P29" s="390"/>
      <c r="Q29" s="390"/>
      <c r="R29" s="390"/>
      <c r="S29" s="390"/>
      <c r="T29" s="390"/>
      <c r="U29" s="390"/>
      <c r="V29" s="390"/>
      <c r="W29" s="390"/>
      <c r="X29" s="390"/>
      <c r="Y29" s="390"/>
      <c r="Z29" s="390"/>
    </row>
    <row r="30" spans="1:26" ht="42.75">
      <c r="A30" s="393"/>
      <c r="B30" s="415" t="s">
        <v>697</v>
      </c>
      <c r="C30" s="163" t="s">
        <v>322</v>
      </c>
      <c r="D30" s="163" t="s">
        <v>694</v>
      </c>
      <c r="E30" s="163" t="s">
        <v>322</v>
      </c>
      <c r="F30" s="163" t="s">
        <v>322</v>
      </c>
      <c r="G30" s="163" t="s">
        <v>322</v>
      </c>
      <c r="H30" s="163" t="s">
        <v>322</v>
      </c>
      <c r="I30" s="208"/>
      <c r="J30" s="209"/>
      <c r="K30" s="390"/>
      <c r="L30" s="390"/>
      <c r="M30" s="390"/>
      <c r="N30" s="390"/>
      <c r="O30" s="390"/>
      <c r="P30" s="390"/>
      <c r="Q30" s="390"/>
      <c r="R30" s="390"/>
      <c r="S30" s="390"/>
      <c r="T30" s="390"/>
      <c r="U30" s="390"/>
      <c r="V30" s="390"/>
      <c r="W30" s="390"/>
      <c r="X30" s="390"/>
      <c r="Y30" s="390"/>
      <c r="Z30" s="390"/>
    </row>
    <row r="31" spans="1:26" ht="42.75">
      <c r="A31" s="393"/>
      <c r="B31" s="415" t="s">
        <v>698</v>
      </c>
      <c r="C31" s="163" t="s">
        <v>322</v>
      </c>
      <c r="D31" s="163" t="s">
        <v>694</v>
      </c>
      <c r="E31" s="163" t="s">
        <v>322</v>
      </c>
      <c r="F31" s="163" t="s">
        <v>322</v>
      </c>
      <c r="G31" s="163" t="s">
        <v>322</v>
      </c>
      <c r="H31" s="163" t="s">
        <v>322</v>
      </c>
      <c r="I31" s="208"/>
      <c r="J31" s="209"/>
      <c r="K31" s="390"/>
      <c r="L31" s="390"/>
      <c r="M31" s="390"/>
      <c r="N31" s="390"/>
      <c r="O31" s="390"/>
      <c r="P31" s="390"/>
      <c r="Q31" s="390"/>
      <c r="R31" s="390"/>
      <c r="S31" s="390"/>
      <c r="T31" s="390"/>
      <c r="U31" s="390"/>
      <c r="V31" s="390"/>
      <c r="W31" s="390"/>
      <c r="X31" s="390"/>
      <c r="Y31" s="390"/>
      <c r="Z31" s="390"/>
    </row>
    <row r="32" spans="1:26" ht="71.25">
      <c r="A32" s="393"/>
      <c r="B32" s="415" t="s">
        <v>699</v>
      </c>
      <c r="C32" s="163" t="s">
        <v>322</v>
      </c>
      <c r="D32" s="163" t="s">
        <v>694</v>
      </c>
      <c r="E32" s="163" t="s">
        <v>322</v>
      </c>
      <c r="F32" s="163" t="s">
        <v>322</v>
      </c>
      <c r="G32" s="163" t="s">
        <v>322</v>
      </c>
      <c r="H32" s="163" t="s">
        <v>322</v>
      </c>
      <c r="I32" s="208"/>
      <c r="J32" s="209"/>
      <c r="K32" s="390"/>
      <c r="L32" s="390"/>
      <c r="M32" s="390"/>
      <c r="N32" s="390"/>
      <c r="O32" s="390"/>
      <c r="P32" s="390"/>
      <c r="Q32" s="390"/>
      <c r="R32" s="390"/>
      <c r="S32" s="390"/>
      <c r="T32" s="390"/>
      <c r="U32" s="390"/>
      <c r="V32" s="390"/>
      <c r="W32" s="390"/>
      <c r="X32" s="390"/>
      <c r="Y32" s="390"/>
      <c r="Z32" s="390"/>
    </row>
    <row r="33" spans="1:26" ht="43.15" thickBot="1">
      <c r="A33" s="393"/>
      <c r="B33" s="423" t="s">
        <v>700</v>
      </c>
      <c r="C33" s="163" t="s">
        <v>322</v>
      </c>
      <c r="D33" s="163" t="s">
        <v>694</v>
      </c>
      <c r="E33" s="163" t="s">
        <v>322</v>
      </c>
      <c r="F33" s="163" t="s">
        <v>322</v>
      </c>
      <c r="G33" s="163" t="s">
        <v>322</v>
      </c>
      <c r="H33" s="163" t="s">
        <v>322</v>
      </c>
      <c r="I33" s="216"/>
      <c r="J33" s="217"/>
      <c r="K33" s="390"/>
      <c r="L33" s="390"/>
      <c r="M33" s="390"/>
      <c r="N33" s="390"/>
      <c r="O33" s="390"/>
      <c r="P33" s="390"/>
      <c r="Q33" s="390"/>
      <c r="R33" s="390"/>
      <c r="S33" s="390"/>
      <c r="T33" s="390"/>
      <c r="U33" s="390"/>
      <c r="V33" s="390"/>
      <c r="W33" s="390"/>
      <c r="X33" s="390"/>
      <c r="Y33" s="390"/>
      <c r="Z33" s="390"/>
    </row>
    <row r="34" spans="1:26" ht="14.25" customHeight="1">
      <c r="A34" s="393"/>
      <c r="B34" s="393"/>
      <c r="C34" s="393"/>
      <c r="D34" s="393"/>
      <c r="E34" s="393"/>
      <c r="F34" s="393"/>
      <c r="G34" s="390"/>
      <c r="H34" s="390"/>
      <c r="I34" s="390"/>
      <c r="J34" s="390"/>
      <c r="K34" s="390"/>
      <c r="L34" s="390"/>
      <c r="M34" s="390"/>
      <c r="N34" s="390"/>
      <c r="O34" s="390"/>
      <c r="P34" s="390"/>
      <c r="Q34" s="390"/>
      <c r="R34" s="390"/>
      <c r="S34" s="390"/>
      <c r="T34" s="390"/>
      <c r="U34" s="390"/>
      <c r="V34" s="390"/>
      <c r="W34" s="390"/>
      <c r="X34" s="390"/>
      <c r="Y34" s="390"/>
      <c r="Z34" s="390"/>
    </row>
    <row r="35" spans="1:26" ht="18.600000000000001" customHeight="1" thickBot="1">
      <c r="A35" s="393"/>
      <c r="B35" s="109" t="s">
        <v>116</v>
      </c>
      <c r="C35" s="109"/>
      <c r="D35" s="109"/>
      <c r="E35" s="109"/>
      <c r="F35" s="109"/>
      <c r="G35" s="109"/>
      <c r="H35" s="109"/>
      <c r="I35" s="109"/>
      <c r="J35" s="109"/>
      <c r="K35" s="390"/>
      <c r="L35" s="390"/>
      <c r="M35" s="390"/>
      <c r="N35" s="390"/>
      <c r="O35" s="390"/>
      <c r="P35" s="390"/>
      <c r="Q35" s="390"/>
      <c r="R35" s="390"/>
      <c r="S35" s="390"/>
      <c r="T35" s="390"/>
      <c r="U35" s="390"/>
      <c r="V35" s="390"/>
      <c r="W35" s="390"/>
      <c r="X35" s="390"/>
      <c r="Y35" s="390"/>
      <c r="Z35" s="390"/>
    </row>
    <row r="36" spans="1:26" ht="29.1" customHeight="1" thickBot="1">
      <c r="A36" s="393"/>
      <c r="B36" s="115" t="s">
        <v>115</v>
      </c>
      <c r="C36" s="110" t="s">
        <v>255</v>
      </c>
      <c r="D36" s="110" t="s">
        <v>256</v>
      </c>
      <c r="E36" s="110" t="s">
        <v>257</v>
      </c>
      <c r="F36" s="110" t="s">
        <v>258</v>
      </c>
      <c r="G36" s="110" t="s">
        <v>259</v>
      </c>
      <c r="H36" s="110" t="s">
        <v>260</v>
      </c>
      <c r="I36" s="176" t="s">
        <v>261</v>
      </c>
      <c r="J36" s="177" t="s">
        <v>321</v>
      </c>
      <c r="K36" s="390"/>
      <c r="L36" s="390"/>
      <c r="M36" s="390"/>
      <c r="N36" s="390"/>
      <c r="O36" s="390"/>
      <c r="P36" s="390"/>
      <c r="Q36" s="390"/>
      <c r="R36" s="390"/>
      <c r="S36" s="390"/>
      <c r="T36" s="390"/>
      <c r="U36" s="390"/>
      <c r="V36" s="390"/>
      <c r="W36" s="390"/>
      <c r="X36" s="390"/>
      <c r="Y36" s="390"/>
      <c r="Z36" s="390"/>
    </row>
    <row r="37" spans="1:26" ht="42.75">
      <c r="A37" s="393"/>
      <c r="B37" s="46" t="s">
        <v>701</v>
      </c>
      <c r="C37" s="46"/>
      <c r="D37" s="46"/>
      <c r="E37" s="46"/>
      <c r="F37" s="46"/>
      <c r="G37" s="46"/>
      <c r="H37" s="46"/>
      <c r="I37" s="208"/>
      <c r="J37" s="209"/>
      <c r="K37" s="390"/>
      <c r="L37" s="390"/>
      <c r="M37" s="390"/>
      <c r="N37" s="390"/>
      <c r="O37" s="390"/>
      <c r="P37" s="390"/>
      <c r="Q37" s="390"/>
      <c r="R37" s="390"/>
      <c r="S37" s="390"/>
      <c r="T37" s="390"/>
      <c r="U37" s="390"/>
      <c r="V37" s="390"/>
      <c r="W37" s="390"/>
      <c r="X37" s="390"/>
      <c r="Y37" s="390"/>
      <c r="Z37" s="390"/>
    </row>
    <row r="38" spans="1:26" ht="14.25">
      <c r="A38" s="393"/>
      <c r="B38" s="55" t="s">
        <v>702</v>
      </c>
      <c r="C38" s="424">
        <v>0.92</v>
      </c>
      <c r="D38" s="424">
        <v>1.1200000000000001</v>
      </c>
      <c r="E38" s="424">
        <v>1.21</v>
      </c>
      <c r="F38" s="424">
        <v>1.1100000000000001</v>
      </c>
      <c r="G38" s="424">
        <v>0.48</v>
      </c>
      <c r="H38" s="424">
        <v>0.7</v>
      </c>
      <c r="I38" s="210">
        <v>0.92</v>
      </c>
      <c r="J38" s="211">
        <v>1.0743943817675095</v>
      </c>
      <c r="K38" s="390"/>
      <c r="L38" s="390"/>
      <c r="M38" s="390"/>
      <c r="N38" s="390"/>
      <c r="O38" s="390"/>
      <c r="P38" s="390"/>
      <c r="Q38" s="390"/>
      <c r="R38" s="390"/>
      <c r="S38" s="390"/>
      <c r="T38" s="390"/>
      <c r="U38" s="390"/>
      <c r="V38" s="390"/>
      <c r="W38" s="390"/>
      <c r="X38" s="390"/>
      <c r="Y38" s="390"/>
      <c r="Z38" s="390"/>
    </row>
    <row r="39" spans="1:26" ht="14.25">
      <c r="A39" s="393"/>
      <c r="B39" s="56" t="s">
        <v>703</v>
      </c>
      <c r="C39" s="425">
        <v>1.23</v>
      </c>
      <c r="D39" s="425">
        <v>1.3</v>
      </c>
      <c r="E39" s="425">
        <v>1.33</v>
      </c>
      <c r="F39" s="425">
        <v>1.22</v>
      </c>
      <c r="G39" s="425">
        <v>0.86</v>
      </c>
      <c r="H39" s="425">
        <v>0.87</v>
      </c>
      <c r="I39" s="212">
        <v>1.1299999999999999</v>
      </c>
      <c r="J39" s="213">
        <v>0.96745795603548568</v>
      </c>
      <c r="K39" s="390"/>
      <c r="L39" s="390"/>
      <c r="M39" s="390"/>
      <c r="N39" s="390"/>
      <c r="O39" s="390"/>
      <c r="P39" s="390"/>
      <c r="Q39" s="390"/>
      <c r="R39" s="390"/>
      <c r="S39" s="390"/>
      <c r="T39" s="390"/>
      <c r="U39" s="390"/>
      <c r="V39" s="390"/>
      <c r="W39" s="390"/>
      <c r="X39" s="390"/>
      <c r="Y39" s="390"/>
      <c r="Z39" s="390"/>
    </row>
    <row r="40" spans="1:26" ht="14.65" thickBot="1">
      <c r="A40" s="393"/>
      <c r="B40" s="56" t="s">
        <v>704</v>
      </c>
      <c r="C40" s="424">
        <v>0.87</v>
      </c>
      <c r="D40" s="424">
        <v>1.76</v>
      </c>
      <c r="E40" s="424">
        <v>0.81</v>
      </c>
      <c r="F40" s="424">
        <v>1.06</v>
      </c>
      <c r="G40" s="424">
        <v>1.48</v>
      </c>
      <c r="H40" s="424">
        <v>0</v>
      </c>
      <c r="I40" s="214">
        <v>1</v>
      </c>
      <c r="J40" s="215">
        <v>0.73980743795753101</v>
      </c>
      <c r="K40" s="390"/>
      <c r="L40" s="390"/>
      <c r="M40" s="390"/>
      <c r="N40" s="390"/>
      <c r="O40" s="390"/>
      <c r="P40" s="390"/>
      <c r="Q40" s="390"/>
      <c r="R40" s="390"/>
      <c r="S40" s="390"/>
      <c r="T40" s="390"/>
      <c r="U40" s="390"/>
      <c r="V40" s="390"/>
      <c r="W40" s="390"/>
      <c r="X40" s="390"/>
      <c r="Y40" s="390"/>
      <c r="Z40" s="390"/>
    </row>
    <row r="41" spans="1:26" ht="193.5" customHeight="1">
      <c r="A41" s="393"/>
      <c r="B41" s="420" t="s">
        <v>705</v>
      </c>
      <c r="C41" s="426" t="s">
        <v>706</v>
      </c>
      <c r="D41" s="426" t="s">
        <v>707</v>
      </c>
      <c r="E41" s="426" t="s">
        <v>708</v>
      </c>
      <c r="F41" s="426" t="s">
        <v>708</v>
      </c>
      <c r="G41" s="426" t="s">
        <v>708</v>
      </c>
      <c r="H41" s="426" t="s">
        <v>708</v>
      </c>
      <c r="I41" s="46"/>
      <c r="J41" s="46"/>
      <c r="K41" s="390"/>
      <c r="L41" s="390"/>
      <c r="M41" s="390"/>
      <c r="N41" s="390"/>
      <c r="O41" s="390"/>
      <c r="P41" s="390"/>
      <c r="Q41" s="390"/>
      <c r="R41" s="390"/>
      <c r="S41" s="390"/>
      <c r="T41" s="390"/>
      <c r="U41" s="390"/>
      <c r="V41" s="390"/>
      <c r="W41" s="390"/>
      <c r="X41" s="390"/>
      <c r="Y41" s="390"/>
      <c r="Z41" s="390"/>
    </row>
    <row r="42" spans="1:26" ht="14.25">
      <c r="A42" s="393"/>
      <c r="B42" s="516"/>
      <c r="C42" s="516"/>
      <c r="D42" s="516"/>
      <c r="E42" s="393"/>
      <c r="F42" s="393"/>
      <c r="G42" s="390"/>
      <c r="H42" s="390"/>
      <c r="I42" s="390"/>
      <c r="J42" s="390"/>
      <c r="K42" s="390"/>
      <c r="L42" s="390"/>
      <c r="M42" s="390"/>
      <c r="N42" s="390"/>
      <c r="O42" s="390"/>
      <c r="P42" s="390"/>
      <c r="Q42" s="390"/>
      <c r="R42" s="390"/>
      <c r="S42" s="390"/>
      <c r="T42" s="390"/>
      <c r="U42" s="390"/>
      <c r="V42" s="390"/>
      <c r="W42" s="390"/>
      <c r="X42" s="390"/>
      <c r="Y42" s="390"/>
      <c r="Z42" s="390"/>
    </row>
    <row r="43" spans="1:26" ht="18.600000000000001" customHeight="1" thickBot="1">
      <c r="A43" s="393"/>
      <c r="B43" s="109" t="s">
        <v>709</v>
      </c>
      <c r="C43" s="109"/>
      <c r="D43" s="109"/>
      <c r="E43" s="109"/>
      <c r="F43" s="109"/>
      <c r="G43" s="109"/>
      <c r="H43" s="109"/>
      <c r="I43" s="109"/>
      <c r="J43" s="390"/>
      <c r="K43" s="390"/>
      <c r="L43" s="390"/>
      <c r="M43" s="390"/>
      <c r="N43" s="390"/>
      <c r="O43" s="390"/>
      <c r="P43" s="390"/>
      <c r="Q43" s="390"/>
      <c r="R43" s="390"/>
      <c r="S43" s="390"/>
      <c r="T43" s="390"/>
      <c r="U43" s="390"/>
      <c r="V43" s="390"/>
      <c r="W43" s="390"/>
      <c r="X43" s="390"/>
      <c r="Y43" s="390"/>
      <c r="Z43" s="390"/>
    </row>
    <row r="44" spans="1:26" ht="29.1" customHeight="1" thickBot="1">
      <c r="A44" s="393"/>
      <c r="B44" s="115" t="s">
        <v>118</v>
      </c>
      <c r="C44" s="110" t="s">
        <v>255</v>
      </c>
      <c r="D44" s="110" t="s">
        <v>256</v>
      </c>
      <c r="E44" s="110" t="s">
        <v>257</v>
      </c>
      <c r="F44" s="110" t="s">
        <v>258</v>
      </c>
      <c r="G44" s="110" t="s">
        <v>259</v>
      </c>
      <c r="H44" s="110" t="s">
        <v>260</v>
      </c>
      <c r="I44" s="110" t="s">
        <v>261</v>
      </c>
      <c r="J44" s="390"/>
      <c r="K44" s="390"/>
      <c r="L44" s="390"/>
      <c r="M44" s="390"/>
      <c r="N44" s="390"/>
      <c r="O44" s="390"/>
      <c r="P44" s="390"/>
      <c r="Q44" s="390"/>
      <c r="R44" s="390"/>
      <c r="S44" s="390"/>
      <c r="T44" s="390"/>
      <c r="U44" s="390"/>
      <c r="V44" s="390"/>
      <c r="W44" s="390"/>
      <c r="X44" s="390"/>
      <c r="Y44" s="390"/>
      <c r="Z44" s="390"/>
    </row>
    <row r="45" spans="1:26" ht="199.5" customHeight="1">
      <c r="A45" s="393"/>
      <c r="B45" s="46" t="s">
        <v>710</v>
      </c>
      <c r="C45" s="427" t="s">
        <v>711</v>
      </c>
      <c r="D45" s="427" t="s">
        <v>712</v>
      </c>
      <c r="E45" s="427" t="s">
        <v>713</v>
      </c>
      <c r="F45" s="427" t="s">
        <v>713</v>
      </c>
      <c r="G45" s="427" t="s">
        <v>713</v>
      </c>
      <c r="H45" s="427" t="s">
        <v>713</v>
      </c>
      <c r="I45" s="46"/>
      <c r="J45" s="390"/>
      <c r="K45" s="390"/>
      <c r="L45" s="390"/>
      <c r="M45" s="390"/>
      <c r="N45" s="390"/>
      <c r="O45" s="390"/>
      <c r="P45" s="390"/>
      <c r="Q45" s="390"/>
      <c r="R45" s="390"/>
      <c r="S45" s="390"/>
      <c r="T45" s="390"/>
      <c r="U45" s="390"/>
      <c r="V45" s="390"/>
      <c r="W45" s="390"/>
      <c r="X45" s="390"/>
      <c r="Y45" s="390"/>
      <c r="Z45" s="390"/>
    </row>
    <row r="46" spans="1:26" ht="14.25">
      <c r="A46" s="393"/>
      <c r="B46" s="395"/>
      <c r="C46" s="422"/>
      <c r="D46" s="393"/>
      <c r="E46" s="393"/>
      <c r="F46" s="393"/>
      <c r="G46" s="390"/>
      <c r="H46" s="390"/>
      <c r="I46" s="390"/>
      <c r="J46" s="390"/>
      <c r="K46" s="390"/>
      <c r="L46" s="390"/>
      <c r="M46" s="390"/>
      <c r="N46" s="390"/>
      <c r="O46" s="390"/>
      <c r="P46" s="390"/>
      <c r="Q46" s="390"/>
      <c r="R46" s="390"/>
      <c r="S46" s="390"/>
      <c r="T46" s="390"/>
      <c r="U46" s="390"/>
      <c r="V46" s="390"/>
      <c r="W46" s="390"/>
      <c r="X46" s="390"/>
      <c r="Y46" s="390"/>
      <c r="Z46" s="390"/>
    </row>
    <row r="47" spans="1:26" s="12" customFormat="1" ht="14.25" customHeight="1">
      <c r="A47" s="390"/>
      <c r="B47" s="390"/>
      <c r="C47" s="390"/>
      <c r="D47" s="393"/>
      <c r="E47" s="393"/>
      <c r="F47" s="393"/>
      <c r="G47" s="390"/>
      <c r="H47" s="390"/>
      <c r="I47" s="390"/>
      <c r="J47" s="390"/>
      <c r="K47" s="390"/>
      <c r="L47" s="390"/>
      <c r="M47" s="390"/>
      <c r="N47" s="390"/>
      <c r="O47" s="390"/>
      <c r="P47" s="390"/>
      <c r="Q47" s="390"/>
      <c r="R47" s="390"/>
      <c r="S47" s="390"/>
      <c r="T47" s="390"/>
      <c r="U47" s="390"/>
      <c r="V47" s="390"/>
      <c r="W47" s="390"/>
      <c r="X47" s="390"/>
      <c r="Y47" s="390"/>
      <c r="Z47" s="390"/>
    </row>
    <row r="48" spans="1:26" s="12" customFormat="1" ht="14.25" customHeight="1">
      <c r="A48" s="390"/>
      <c r="B48" s="390"/>
      <c r="C48" s="390"/>
      <c r="D48" s="393"/>
      <c r="E48" s="393"/>
      <c r="F48" s="393"/>
      <c r="G48" s="390"/>
      <c r="H48" s="390"/>
      <c r="I48" s="390"/>
      <c r="J48" s="390"/>
      <c r="K48" s="390"/>
      <c r="L48" s="390"/>
      <c r="M48" s="390"/>
      <c r="N48" s="390"/>
      <c r="O48" s="390"/>
      <c r="P48" s="390"/>
      <c r="Q48" s="390"/>
      <c r="R48" s="390"/>
      <c r="S48" s="390"/>
      <c r="T48" s="390"/>
      <c r="U48" s="390"/>
      <c r="V48" s="390"/>
      <c r="W48" s="390"/>
      <c r="X48" s="390"/>
      <c r="Y48" s="390"/>
      <c r="Z48" s="390"/>
    </row>
    <row r="49" spans="1:26" s="12" customFormat="1" ht="14.25" customHeight="1">
      <c r="A49" s="390"/>
      <c r="B49" s="390"/>
      <c r="C49" s="390"/>
      <c r="D49" s="393"/>
      <c r="E49" s="393"/>
      <c r="F49" s="393"/>
      <c r="G49" s="390"/>
      <c r="H49" s="390"/>
      <c r="I49" s="390"/>
      <c r="J49" s="390"/>
      <c r="K49" s="390"/>
      <c r="L49" s="390"/>
      <c r="M49" s="390"/>
      <c r="N49" s="390"/>
      <c r="O49" s="390"/>
      <c r="P49" s="390"/>
      <c r="Q49" s="390"/>
      <c r="R49" s="390"/>
      <c r="S49" s="390"/>
      <c r="T49" s="390"/>
      <c r="U49" s="390"/>
      <c r="V49" s="390"/>
      <c r="W49" s="390"/>
      <c r="X49" s="390"/>
      <c r="Y49" s="390"/>
      <c r="Z49" s="390"/>
    </row>
    <row r="50" spans="1:26" s="12" customFormat="1" ht="14.25" customHeight="1">
      <c r="A50" s="390"/>
      <c r="B50" s="390"/>
      <c r="C50" s="390"/>
      <c r="D50" s="393"/>
      <c r="E50" s="393"/>
      <c r="F50" s="393"/>
      <c r="G50" s="390"/>
      <c r="H50" s="390"/>
      <c r="I50" s="390"/>
      <c r="J50" s="390"/>
      <c r="K50" s="390"/>
      <c r="L50" s="390"/>
      <c r="M50" s="390"/>
      <c r="N50" s="390"/>
      <c r="O50" s="390"/>
      <c r="P50" s="390"/>
      <c r="Q50" s="390"/>
      <c r="R50" s="390"/>
      <c r="S50" s="390"/>
      <c r="T50" s="390"/>
      <c r="U50" s="390"/>
      <c r="V50" s="390"/>
      <c r="W50" s="390"/>
      <c r="X50" s="390"/>
      <c r="Y50" s="390"/>
      <c r="Z50" s="390"/>
    </row>
    <row r="51" spans="1:26" s="12" customFormat="1" ht="14.25" customHeight="1">
      <c r="A51" s="390"/>
      <c r="B51" s="390"/>
      <c r="C51" s="390"/>
      <c r="D51" s="393"/>
      <c r="E51" s="393"/>
      <c r="F51" s="393"/>
      <c r="G51" s="390"/>
      <c r="H51" s="390"/>
      <c r="I51" s="390"/>
      <c r="J51" s="390"/>
      <c r="K51" s="390"/>
      <c r="L51" s="390"/>
      <c r="M51" s="390"/>
      <c r="N51" s="390"/>
      <c r="O51" s="390"/>
      <c r="P51" s="390"/>
      <c r="Q51" s="390"/>
      <c r="R51" s="390"/>
      <c r="S51" s="390"/>
      <c r="T51" s="390"/>
      <c r="U51" s="390"/>
      <c r="V51" s="390"/>
      <c r="W51" s="390"/>
      <c r="X51" s="390"/>
      <c r="Y51" s="390"/>
      <c r="Z51" s="390"/>
    </row>
    <row r="52" spans="1:26" s="12" customFormat="1" ht="14.25" customHeight="1">
      <c r="A52" s="390"/>
      <c r="B52" s="390"/>
      <c r="C52" s="390"/>
      <c r="D52" s="393"/>
      <c r="E52" s="393"/>
      <c r="F52" s="393"/>
      <c r="G52" s="390"/>
      <c r="H52" s="390"/>
      <c r="I52" s="390"/>
      <c r="J52" s="390"/>
      <c r="K52" s="390"/>
      <c r="L52" s="390"/>
      <c r="M52" s="390"/>
      <c r="N52" s="390"/>
      <c r="O52" s="390"/>
      <c r="P52" s="390"/>
      <c r="Q52" s="390"/>
      <c r="R52" s="390"/>
      <c r="S52" s="390"/>
      <c r="T52" s="390"/>
      <c r="U52" s="390"/>
      <c r="V52" s="390"/>
      <c r="W52" s="390"/>
      <c r="X52" s="390"/>
      <c r="Y52" s="390"/>
      <c r="Z52" s="390"/>
    </row>
    <row r="53" spans="1:26" s="12" customFormat="1" ht="14.25" customHeight="1">
      <c r="A53" s="390"/>
      <c r="B53" s="390"/>
      <c r="C53" s="390"/>
      <c r="D53" s="393"/>
      <c r="E53" s="393"/>
      <c r="F53" s="393"/>
      <c r="G53" s="390"/>
      <c r="H53" s="390"/>
      <c r="I53" s="390"/>
      <c r="J53" s="390"/>
      <c r="K53" s="390"/>
      <c r="L53" s="390"/>
      <c r="M53" s="390"/>
      <c r="N53" s="390"/>
      <c r="O53" s="390"/>
      <c r="P53" s="390"/>
      <c r="Q53" s="390"/>
      <c r="R53" s="390"/>
      <c r="S53" s="390"/>
      <c r="T53" s="390"/>
      <c r="U53" s="390"/>
      <c r="V53" s="390"/>
      <c r="W53" s="390"/>
      <c r="X53" s="390"/>
      <c r="Y53" s="390"/>
      <c r="Z53" s="390"/>
    </row>
    <row r="54" spans="1:26" s="12" customFormat="1" ht="14.25" customHeight="1">
      <c r="A54" s="390"/>
      <c r="B54" s="390"/>
      <c r="C54" s="390"/>
      <c r="D54" s="393"/>
      <c r="E54" s="393"/>
      <c r="F54" s="393"/>
      <c r="G54" s="390"/>
      <c r="H54" s="390"/>
      <c r="I54" s="390"/>
      <c r="J54" s="390"/>
      <c r="K54" s="390"/>
      <c r="L54" s="390"/>
      <c r="M54" s="390"/>
      <c r="N54" s="390"/>
      <c r="O54" s="390"/>
      <c r="P54" s="390"/>
      <c r="Q54" s="390"/>
      <c r="R54" s="390"/>
      <c r="S54" s="390"/>
      <c r="T54" s="390"/>
      <c r="U54" s="390"/>
      <c r="V54" s="390"/>
      <c r="W54" s="390"/>
      <c r="X54" s="390"/>
      <c r="Y54" s="390"/>
      <c r="Z54" s="390"/>
    </row>
    <row r="55" spans="1:26" s="12" customFormat="1" ht="14.25" customHeight="1">
      <c r="A55" s="390"/>
      <c r="B55" s="390"/>
      <c r="C55" s="390"/>
      <c r="D55" s="393"/>
      <c r="E55" s="393"/>
      <c r="F55" s="393"/>
      <c r="G55" s="390"/>
      <c r="H55" s="390"/>
      <c r="I55" s="390"/>
      <c r="J55" s="390"/>
      <c r="K55" s="390"/>
      <c r="L55" s="390"/>
      <c r="M55" s="390"/>
      <c r="N55" s="390"/>
      <c r="O55" s="390"/>
      <c r="P55" s="390"/>
      <c r="Q55" s="390"/>
      <c r="R55" s="390"/>
      <c r="S55" s="390"/>
      <c r="T55" s="390"/>
      <c r="U55" s="390"/>
      <c r="V55" s="390"/>
      <c r="W55" s="390"/>
      <c r="X55" s="390"/>
      <c r="Y55" s="390"/>
      <c r="Z55" s="390"/>
    </row>
    <row r="56" spans="1:26" s="12" customFormat="1" ht="14.25" customHeight="1">
      <c r="A56" s="390"/>
      <c r="B56" s="390"/>
      <c r="C56" s="390"/>
      <c r="D56" s="393"/>
      <c r="E56" s="393"/>
      <c r="F56" s="393"/>
      <c r="G56" s="390"/>
      <c r="H56" s="390"/>
      <c r="I56" s="390"/>
      <c r="J56" s="390"/>
      <c r="K56" s="390"/>
      <c r="L56" s="390"/>
      <c r="M56" s="390"/>
      <c r="N56" s="390"/>
      <c r="O56" s="390"/>
      <c r="P56" s="390"/>
      <c r="Q56" s="390"/>
      <c r="R56" s="390"/>
      <c r="S56" s="390"/>
      <c r="T56" s="390"/>
      <c r="U56" s="390"/>
      <c r="V56" s="390"/>
      <c r="W56" s="390"/>
      <c r="X56" s="390"/>
      <c r="Y56" s="390"/>
      <c r="Z56" s="390"/>
    </row>
    <row r="57" spans="1:26" s="12" customFormat="1" ht="14.25" customHeight="1">
      <c r="A57" s="390"/>
      <c r="B57" s="390"/>
      <c r="C57" s="390"/>
      <c r="D57" s="393"/>
      <c r="E57" s="393"/>
      <c r="F57" s="393"/>
      <c r="G57" s="390"/>
      <c r="H57" s="390"/>
      <c r="I57" s="390"/>
      <c r="J57" s="390"/>
      <c r="K57" s="390"/>
      <c r="L57" s="390"/>
      <c r="M57" s="390"/>
      <c r="N57" s="390"/>
      <c r="O57" s="390"/>
      <c r="P57" s="390"/>
      <c r="Q57" s="390"/>
      <c r="R57" s="390"/>
      <c r="S57" s="390"/>
      <c r="T57" s="390"/>
      <c r="U57" s="390"/>
      <c r="V57" s="390"/>
      <c r="W57" s="390"/>
      <c r="X57" s="390"/>
      <c r="Y57" s="390"/>
      <c r="Z57" s="390"/>
    </row>
    <row r="58" spans="1:26" s="12" customFormat="1" ht="14.25" customHeight="1">
      <c r="A58" s="390"/>
      <c r="B58" s="390"/>
      <c r="C58" s="390"/>
      <c r="D58" s="393"/>
      <c r="E58" s="393"/>
      <c r="F58" s="393"/>
      <c r="G58" s="390"/>
      <c r="H58" s="390"/>
      <c r="I58" s="390"/>
      <c r="J58" s="390"/>
      <c r="K58" s="390"/>
      <c r="L58" s="390"/>
      <c r="M58" s="390"/>
      <c r="N58" s="390"/>
      <c r="O58" s="390"/>
      <c r="P58" s="390"/>
      <c r="Q58" s="390"/>
      <c r="R58" s="390"/>
      <c r="S58" s="390"/>
      <c r="T58" s="390"/>
      <c r="U58" s="390"/>
      <c r="V58" s="390"/>
      <c r="W58" s="390"/>
      <c r="X58" s="390"/>
      <c r="Y58" s="390"/>
      <c r="Z58" s="390"/>
    </row>
    <row r="59" spans="1:26" s="12" customFormat="1" ht="14.25" customHeight="1">
      <c r="A59" s="390"/>
      <c r="B59" s="390"/>
      <c r="C59" s="390"/>
      <c r="D59" s="393"/>
      <c r="E59" s="393"/>
      <c r="F59" s="393"/>
      <c r="G59" s="390"/>
      <c r="H59" s="390"/>
      <c r="I59" s="390"/>
      <c r="J59" s="390"/>
      <c r="K59" s="390"/>
      <c r="L59" s="390"/>
      <c r="M59" s="390"/>
      <c r="N59" s="390"/>
      <c r="O59" s="390"/>
      <c r="P59" s="390"/>
      <c r="Q59" s="390"/>
      <c r="R59" s="390"/>
      <c r="S59" s="390"/>
      <c r="T59" s="390"/>
      <c r="U59" s="390"/>
      <c r="V59" s="390"/>
      <c r="W59" s="390"/>
      <c r="X59" s="390"/>
      <c r="Y59" s="390"/>
      <c r="Z59" s="390"/>
    </row>
    <row r="60" spans="1:26" s="12" customFormat="1" ht="14.25" customHeight="1">
      <c r="A60" s="390"/>
      <c r="B60" s="390"/>
      <c r="C60" s="390"/>
      <c r="D60" s="393"/>
      <c r="E60" s="393"/>
      <c r="F60" s="393"/>
      <c r="G60" s="390"/>
      <c r="H60" s="390"/>
      <c r="I60" s="390"/>
      <c r="J60" s="390"/>
      <c r="K60" s="390"/>
      <c r="L60" s="390"/>
      <c r="M60" s="390"/>
      <c r="N60" s="390"/>
      <c r="O60" s="390"/>
      <c r="P60" s="390"/>
      <c r="Q60" s="390"/>
      <c r="R60" s="390"/>
      <c r="S60" s="390"/>
      <c r="T60" s="390"/>
      <c r="U60" s="390"/>
      <c r="V60" s="390"/>
      <c r="W60" s="390"/>
      <c r="X60" s="390"/>
      <c r="Y60" s="390"/>
      <c r="Z60" s="390"/>
    </row>
    <row r="61" spans="1:26" s="12" customFormat="1" ht="14.25" customHeight="1">
      <c r="A61" s="390"/>
      <c r="B61" s="390"/>
      <c r="C61" s="390"/>
      <c r="D61" s="393"/>
      <c r="E61" s="393"/>
      <c r="F61" s="393"/>
      <c r="G61" s="390"/>
      <c r="H61" s="390"/>
      <c r="I61" s="390"/>
      <c r="J61" s="390"/>
      <c r="K61" s="390"/>
      <c r="L61" s="390"/>
      <c r="M61" s="390"/>
      <c r="N61" s="390"/>
      <c r="O61" s="390"/>
      <c r="P61" s="390"/>
      <c r="Q61" s="390"/>
      <c r="R61" s="390"/>
      <c r="S61" s="390"/>
      <c r="T61" s="390"/>
      <c r="U61" s="390"/>
      <c r="V61" s="390"/>
      <c r="W61" s="390"/>
      <c r="X61" s="390"/>
      <c r="Y61" s="390"/>
      <c r="Z61" s="390"/>
    </row>
    <row r="62" spans="1:26" s="12" customFormat="1" ht="14.25" customHeight="1">
      <c r="A62" s="390"/>
      <c r="B62" s="390"/>
      <c r="C62" s="390"/>
      <c r="D62" s="393"/>
      <c r="E62" s="393"/>
      <c r="F62" s="393"/>
      <c r="G62" s="390"/>
      <c r="H62" s="390"/>
      <c r="I62" s="390"/>
      <c r="J62" s="390"/>
      <c r="K62" s="390"/>
      <c r="L62" s="390"/>
      <c r="M62" s="390"/>
      <c r="N62" s="390"/>
      <c r="O62" s="390"/>
      <c r="P62" s="390"/>
      <c r="Q62" s="390"/>
      <c r="R62" s="390"/>
      <c r="S62" s="390"/>
      <c r="T62" s="390"/>
      <c r="U62" s="390"/>
      <c r="V62" s="390"/>
      <c r="W62" s="390"/>
      <c r="X62" s="390"/>
      <c r="Y62" s="390"/>
      <c r="Z62" s="390"/>
    </row>
    <row r="63" spans="1:26" s="12" customFormat="1" ht="14.25" customHeight="1">
      <c r="A63" s="390"/>
      <c r="B63" s="390"/>
      <c r="C63" s="390"/>
      <c r="D63" s="393"/>
      <c r="E63" s="393"/>
      <c r="F63" s="393"/>
      <c r="G63" s="390"/>
      <c r="H63" s="390"/>
      <c r="I63" s="390"/>
      <c r="J63" s="390"/>
      <c r="K63" s="390"/>
      <c r="L63" s="390"/>
      <c r="M63" s="390"/>
      <c r="N63" s="390"/>
      <c r="O63" s="390"/>
      <c r="P63" s="390"/>
      <c r="Q63" s="390"/>
      <c r="R63" s="390"/>
      <c r="S63" s="390"/>
      <c r="T63" s="390"/>
      <c r="U63" s="390"/>
      <c r="V63" s="390"/>
      <c r="W63" s="390"/>
      <c r="X63" s="390"/>
      <c r="Y63" s="390"/>
      <c r="Z63" s="390"/>
    </row>
    <row r="64" spans="1:26" s="12" customFormat="1" ht="14.25" customHeight="1">
      <c r="A64" s="390"/>
      <c r="B64" s="390"/>
      <c r="C64" s="390"/>
      <c r="D64" s="393"/>
      <c r="E64" s="393"/>
      <c r="F64" s="393"/>
      <c r="G64" s="390"/>
      <c r="H64" s="390"/>
      <c r="I64" s="390"/>
      <c r="J64" s="390"/>
      <c r="K64" s="390"/>
      <c r="L64" s="390"/>
      <c r="M64" s="390"/>
      <c r="N64" s="390"/>
      <c r="O64" s="390"/>
      <c r="P64" s="390"/>
      <c r="Q64" s="390"/>
      <c r="R64" s="390"/>
      <c r="S64" s="390"/>
      <c r="T64" s="390"/>
      <c r="U64" s="390"/>
      <c r="V64" s="390"/>
      <c r="W64" s="390"/>
      <c r="X64" s="390"/>
      <c r="Y64" s="390"/>
      <c r="Z64" s="390"/>
    </row>
    <row r="65" spans="1:26" s="12" customFormat="1" ht="14.25" customHeight="1">
      <c r="A65" s="390"/>
      <c r="B65" s="390"/>
      <c r="C65" s="390"/>
      <c r="D65" s="393"/>
      <c r="E65" s="393"/>
      <c r="F65" s="393"/>
      <c r="G65" s="390"/>
      <c r="H65" s="390"/>
      <c r="I65" s="390"/>
      <c r="J65" s="390"/>
      <c r="K65" s="390"/>
      <c r="L65" s="390"/>
      <c r="M65" s="390"/>
      <c r="N65" s="390"/>
      <c r="O65" s="390"/>
      <c r="P65" s="390"/>
      <c r="Q65" s="390"/>
      <c r="R65" s="390"/>
      <c r="S65" s="390"/>
      <c r="T65" s="390"/>
      <c r="U65" s="390"/>
      <c r="V65" s="390"/>
      <c r="W65" s="390"/>
      <c r="X65" s="390"/>
      <c r="Y65" s="390"/>
      <c r="Z65" s="390"/>
    </row>
    <row r="66" spans="1:26" s="12" customFormat="1" ht="14.25" customHeight="1">
      <c r="A66" s="390"/>
      <c r="B66" s="390"/>
      <c r="C66" s="390"/>
      <c r="D66" s="393"/>
      <c r="E66" s="393"/>
      <c r="F66" s="393"/>
      <c r="G66" s="390"/>
      <c r="H66" s="390"/>
      <c r="I66" s="390"/>
      <c r="J66" s="390"/>
      <c r="K66" s="390"/>
      <c r="L66" s="390"/>
      <c r="M66" s="390"/>
      <c r="N66" s="390"/>
      <c r="O66" s="390"/>
      <c r="P66" s="390"/>
      <c r="Q66" s="390"/>
      <c r="R66" s="390"/>
      <c r="S66" s="390"/>
      <c r="T66" s="390"/>
      <c r="U66" s="390"/>
      <c r="V66" s="390"/>
      <c r="W66" s="390"/>
      <c r="X66" s="390"/>
      <c r="Y66" s="390"/>
      <c r="Z66" s="390"/>
    </row>
    <row r="67" spans="1:26" s="12" customFormat="1" ht="14.25" customHeight="1">
      <c r="A67" s="390"/>
      <c r="B67" s="390"/>
      <c r="C67" s="390"/>
      <c r="D67" s="393"/>
      <c r="E67" s="393"/>
      <c r="F67" s="393"/>
      <c r="G67" s="390"/>
      <c r="H67" s="390"/>
      <c r="I67" s="390"/>
      <c r="J67" s="390"/>
      <c r="K67" s="390"/>
      <c r="L67" s="390"/>
      <c r="M67" s="390"/>
      <c r="N67" s="390"/>
      <c r="O67" s="390"/>
      <c r="P67" s="390"/>
      <c r="Q67" s="390"/>
      <c r="R67" s="390"/>
      <c r="S67" s="390"/>
      <c r="T67" s="390"/>
      <c r="U67" s="390"/>
      <c r="V67" s="390"/>
      <c r="W67" s="390"/>
      <c r="X67" s="390"/>
      <c r="Y67" s="390"/>
      <c r="Z67" s="390"/>
    </row>
    <row r="68" spans="1:26" s="12" customFormat="1" ht="14.25" customHeight="1">
      <c r="A68" s="390"/>
      <c r="B68" s="390"/>
      <c r="C68" s="390"/>
      <c r="D68" s="393"/>
      <c r="E68" s="393"/>
      <c r="F68" s="393"/>
      <c r="G68" s="390"/>
      <c r="H68" s="390"/>
      <c r="I68" s="390"/>
      <c r="J68" s="390"/>
      <c r="K68" s="390"/>
      <c r="L68" s="390"/>
      <c r="M68" s="390"/>
      <c r="N68" s="390"/>
      <c r="O68" s="390"/>
      <c r="P68" s="390"/>
      <c r="Q68" s="390"/>
      <c r="R68" s="390"/>
      <c r="S68" s="390"/>
      <c r="T68" s="390"/>
      <c r="U68" s="390"/>
      <c r="V68" s="390"/>
      <c r="W68" s="390"/>
      <c r="X68" s="390"/>
      <c r="Y68" s="390"/>
      <c r="Z68" s="390"/>
    </row>
    <row r="69" spans="1:26" s="12" customFormat="1" ht="14.25" customHeight="1">
      <c r="A69" s="390"/>
      <c r="B69" s="390"/>
      <c r="C69" s="390"/>
      <c r="D69" s="393"/>
      <c r="E69" s="393"/>
      <c r="F69" s="393"/>
      <c r="G69" s="390"/>
      <c r="H69" s="390"/>
      <c r="I69" s="390"/>
      <c r="J69" s="390"/>
      <c r="K69" s="390"/>
      <c r="L69" s="390"/>
      <c r="M69" s="390"/>
      <c r="N69" s="390"/>
      <c r="O69" s="390"/>
      <c r="P69" s="390"/>
      <c r="Q69" s="390"/>
      <c r="R69" s="390"/>
      <c r="S69" s="390"/>
      <c r="T69" s="390"/>
      <c r="U69" s="390"/>
      <c r="V69" s="390"/>
      <c r="W69" s="390"/>
      <c r="X69" s="390"/>
      <c r="Y69" s="390"/>
      <c r="Z69" s="390"/>
    </row>
    <row r="70" spans="1:26" s="12" customFormat="1" ht="14.25" customHeight="1">
      <c r="A70" s="390"/>
      <c r="B70" s="390"/>
      <c r="C70" s="390"/>
      <c r="D70" s="393"/>
      <c r="E70" s="393"/>
      <c r="F70" s="393"/>
      <c r="G70" s="390"/>
      <c r="H70" s="390"/>
      <c r="I70" s="390"/>
      <c r="J70" s="390"/>
      <c r="K70" s="390"/>
      <c r="L70" s="390"/>
      <c r="M70" s="390"/>
      <c r="N70" s="390"/>
      <c r="O70" s="390"/>
      <c r="P70" s="390"/>
      <c r="Q70" s="390"/>
      <c r="R70" s="390"/>
      <c r="S70" s="390"/>
      <c r="T70" s="390"/>
      <c r="U70" s="390"/>
      <c r="V70" s="390"/>
      <c r="W70" s="390"/>
      <c r="X70" s="390"/>
      <c r="Y70" s="390"/>
      <c r="Z70" s="390"/>
    </row>
    <row r="71" spans="1:26" s="12" customFormat="1" ht="14.25" customHeight="1">
      <c r="A71" s="390"/>
      <c r="B71" s="390"/>
      <c r="C71" s="390"/>
      <c r="D71" s="393"/>
      <c r="E71" s="393"/>
      <c r="F71" s="393"/>
      <c r="G71" s="390"/>
      <c r="H71" s="390"/>
      <c r="I71" s="390"/>
      <c r="J71" s="390"/>
      <c r="K71" s="390"/>
      <c r="L71" s="390"/>
      <c r="M71" s="390"/>
      <c r="N71" s="390"/>
      <c r="O71" s="390"/>
      <c r="P71" s="390"/>
      <c r="Q71" s="390"/>
      <c r="R71" s="390"/>
      <c r="S71" s="390"/>
      <c r="T71" s="390"/>
      <c r="U71" s="390"/>
      <c r="V71" s="390"/>
      <c r="W71" s="390"/>
      <c r="X71" s="390"/>
      <c r="Y71" s="390"/>
      <c r="Z71" s="390"/>
    </row>
    <row r="72" spans="1:26" s="12" customFormat="1" ht="14.25" customHeight="1">
      <c r="A72" s="390"/>
      <c r="B72" s="390"/>
      <c r="C72" s="390"/>
      <c r="D72" s="393"/>
      <c r="E72" s="393"/>
      <c r="F72" s="393"/>
      <c r="G72" s="390"/>
      <c r="H72" s="390"/>
      <c r="I72" s="390"/>
      <c r="J72" s="390"/>
      <c r="K72" s="390"/>
      <c r="L72" s="390"/>
      <c r="M72" s="390"/>
      <c r="N72" s="390"/>
      <c r="O72" s="390"/>
      <c r="P72" s="390"/>
      <c r="Q72" s="390"/>
      <c r="R72" s="390"/>
      <c r="S72" s="390"/>
      <c r="T72" s="390"/>
      <c r="U72" s="390"/>
      <c r="V72" s="390"/>
      <c r="W72" s="390"/>
      <c r="X72" s="390"/>
      <c r="Y72" s="390"/>
      <c r="Z72" s="390"/>
    </row>
    <row r="73" spans="1:26" s="12" customFormat="1" ht="14.25" customHeight="1">
      <c r="A73" s="390"/>
      <c r="B73" s="390"/>
      <c r="C73" s="390"/>
      <c r="D73" s="393"/>
      <c r="E73" s="393"/>
      <c r="F73" s="393"/>
      <c r="G73" s="390"/>
      <c r="H73" s="390"/>
      <c r="I73" s="390"/>
      <c r="J73" s="390"/>
      <c r="K73" s="390"/>
      <c r="L73" s="390"/>
      <c r="M73" s="390"/>
      <c r="N73" s="390"/>
      <c r="O73" s="390"/>
      <c r="P73" s="390"/>
      <c r="Q73" s="390"/>
      <c r="R73" s="390"/>
      <c r="S73" s="390"/>
      <c r="T73" s="390"/>
      <c r="U73" s="390"/>
      <c r="V73" s="390"/>
      <c r="W73" s="390"/>
      <c r="X73" s="390"/>
      <c r="Y73" s="390"/>
      <c r="Z73" s="390"/>
    </row>
    <row r="74" spans="1:26" s="12" customFormat="1" ht="14.25" customHeight="1">
      <c r="A74" s="390"/>
      <c r="B74" s="390"/>
      <c r="C74" s="390"/>
      <c r="D74" s="393"/>
      <c r="E74" s="393"/>
      <c r="F74" s="393"/>
      <c r="G74" s="390"/>
      <c r="H74" s="390"/>
      <c r="I74" s="390"/>
      <c r="J74" s="390"/>
      <c r="K74" s="390"/>
      <c r="L74" s="390"/>
      <c r="M74" s="390"/>
      <c r="N74" s="390"/>
      <c r="O74" s="390"/>
      <c r="P74" s="390"/>
      <c r="Q74" s="390"/>
      <c r="R74" s="390"/>
      <c r="S74" s="390"/>
      <c r="T74" s="390"/>
      <c r="U74" s="390"/>
      <c r="V74" s="390"/>
      <c r="W74" s="390"/>
      <c r="X74" s="390"/>
      <c r="Y74" s="390"/>
      <c r="Z74" s="390"/>
    </row>
    <row r="75" spans="1:26" s="12" customFormat="1" ht="14.25" customHeight="1">
      <c r="A75" s="390"/>
      <c r="B75" s="390"/>
      <c r="C75" s="390"/>
      <c r="D75" s="393"/>
      <c r="E75" s="393"/>
      <c r="F75" s="393"/>
      <c r="G75" s="390"/>
      <c r="H75" s="390"/>
      <c r="I75" s="390"/>
      <c r="J75" s="390"/>
      <c r="K75" s="390"/>
      <c r="L75" s="390"/>
      <c r="M75" s="390"/>
      <c r="N75" s="390"/>
      <c r="O75" s="390"/>
      <c r="P75" s="390"/>
      <c r="Q75" s="390"/>
      <c r="R75" s="390"/>
      <c r="S75" s="390"/>
      <c r="T75" s="390"/>
      <c r="U75" s="390"/>
      <c r="V75" s="390"/>
      <c r="W75" s="390"/>
      <c r="X75" s="390"/>
      <c r="Y75" s="390"/>
      <c r="Z75" s="390"/>
    </row>
    <row r="76" spans="1:26" s="12" customFormat="1" ht="14.25" customHeight="1">
      <c r="A76" s="390"/>
      <c r="B76" s="390"/>
      <c r="C76" s="390"/>
      <c r="D76" s="393"/>
      <c r="E76" s="393"/>
      <c r="F76" s="393"/>
      <c r="G76" s="390"/>
      <c r="H76" s="390"/>
      <c r="I76" s="390"/>
      <c r="J76" s="390"/>
      <c r="K76" s="390"/>
      <c r="L76" s="390"/>
      <c r="M76" s="390"/>
      <c r="N76" s="390"/>
      <c r="O76" s="390"/>
      <c r="P76" s="390"/>
      <c r="Q76" s="390"/>
      <c r="R76" s="390"/>
      <c r="S76" s="390"/>
      <c r="T76" s="390"/>
      <c r="U76" s="390"/>
      <c r="V76" s="390"/>
      <c r="W76" s="390"/>
      <c r="X76" s="390"/>
      <c r="Y76" s="390"/>
      <c r="Z76" s="390"/>
    </row>
    <row r="77" spans="1:26" s="12" customFormat="1" ht="14.25" customHeight="1">
      <c r="A77" s="390"/>
      <c r="B77" s="390"/>
      <c r="C77" s="390"/>
      <c r="D77" s="393"/>
      <c r="E77" s="393"/>
      <c r="F77" s="393"/>
      <c r="G77" s="390"/>
      <c r="H77" s="390"/>
      <c r="I77" s="390"/>
      <c r="J77" s="390"/>
      <c r="K77" s="390"/>
      <c r="L77" s="390"/>
      <c r="M77" s="390"/>
      <c r="N77" s="390"/>
      <c r="O77" s="390"/>
      <c r="P77" s="390"/>
      <c r="Q77" s="390"/>
      <c r="R77" s="390"/>
      <c r="S77" s="390"/>
      <c r="T77" s="390"/>
      <c r="U77" s="390"/>
      <c r="V77" s="390"/>
      <c r="W77" s="390"/>
      <c r="X77" s="390"/>
      <c r="Y77" s="390"/>
      <c r="Z77" s="390"/>
    </row>
    <row r="78" spans="1:26" s="12" customFormat="1" ht="14.25" customHeight="1">
      <c r="A78" s="390"/>
      <c r="B78" s="390"/>
      <c r="C78" s="390"/>
      <c r="D78" s="393"/>
      <c r="E78" s="393"/>
      <c r="F78" s="393"/>
      <c r="G78" s="390"/>
      <c r="H78" s="390"/>
      <c r="I78" s="390"/>
      <c r="J78" s="390"/>
      <c r="K78" s="390"/>
      <c r="L78" s="390"/>
      <c r="M78" s="390"/>
      <c r="N78" s="390"/>
      <c r="O78" s="390"/>
      <c r="P78" s="390"/>
      <c r="Q78" s="390"/>
      <c r="R78" s="390"/>
      <c r="S78" s="390"/>
      <c r="T78" s="390"/>
      <c r="U78" s="390"/>
      <c r="V78" s="390"/>
      <c r="W78" s="390"/>
      <c r="X78" s="390"/>
      <c r="Y78" s="390"/>
      <c r="Z78" s="390"/>
    </row>
    <row r="79" spans="1:26" s="12" customFormat="1" ht="14.25" customHeight="1">
      <c r="A79" s="390"/>
      <c r="B79" s="390"/>
      <c r="C79" s="390"/>
      <c r="D79" s="393"/>
      <c r="E79" s="393"/>
      <c r="F79" s="393"/>
      <c r="G79" s="390"/>
      <c r="H79" s="390"/>
      <c r="I79" s="390"/>
      <c r="J79" s="390"/>
      <c r="K79" s="390"/>
      <c r="L79" s="390"/>
      <c r="M79" s="390"/>
      <c r="N79" s="390"/>
      <c r="O79" s="390"/>
      <c r="P79" s="390"/>
      <c r="Q79" s="390"/>
      <c r="R79" s="390"/>
      <c r="S79" s="390"/>
      <c r="T79" s="390"/>
      <c r="U79" s="390"/>
      <c r="V79" s="390"/>
      <c r="W79" s="390"/>
      <c r="X79" s="390"/>
      <c r="Y79" s="390"/>
      <c r="Z79" s="390"/>
    </row>
    <row r="80" spans="1:26" s="12" customFormat="1" ht="14.25" customHeight="1">
      <c r="A80" s="390"/>
      <c r="B80" s="390"/>
      <c r="C80" s="390"/>
      <c r="D80" s="393"/>
      <c r="E80" s="393"/>
      <c r="F80" s="393"/>
      <c r="G80" s="390"/>
      <c r="H80" s="390"/>
      <c r="I80" s="390"/>
      <c r="J80" s="390"/>
      <c r="K80" s="390"/>
      <c r="L80" s="390"/>
      <c r="M80" s="390"/>
      <c r="N80" s="390"/>
      <c r="O80" s="390"/>
      <c r="P80" s="390"/>
      <c r="Q80" s="390"/>
      <c r="R80" s="390"/>
      <c r="S80" s="390"/>
      <c r="T80" s="390"/>
      <c r="U80" s="390"/>
      <c r="V80" s="390"/>
      <c r="W80" s="390"/>
      <c r="X80" s="390"/>
      <c r="Y80" s="390"/>
      <c r="Z80" s="390"/>
    </row>
    <row r="81" spans="1:26" s="12" customFormat="1" ht="14.25" customHeight="1">
      <c r="A81" s="390"/>
      <c r="B81" s="390"/>
      <c r="C81" s="390"/>
      <c r="D81" s="393"/>
      <c r="E81" s="393"/>
      <c r="F81" s="393"/>
      <c r="G81" s="390"/>
      <c r="H81" s="390"/>
      <c r="I81" s="390"/>
      <c r="J81" s="390"/>
      <c r="K81" s="390"/>
      <c r="L81" s="390"/>
      <c r="M81" s="390"/>
      <c r="N81" s="390"/>
      <c r="O81" s="390"/>
      <c r="P81" s="390"/>
      <c r="Q81" s="390"/>
      <c r="R81" s="390"/>
      <c r="S81" s="390"/>
      <c r="T81" s="390"/>
      <c r="U81" s="390"/>
      <c r="V81" s="390"/>
      <c r="W81" s="390"/>
      <c r="X81" s="390"/>
      <c r="Y81" s="390"/>
      <c r="Z81" s="390"/>
    </row>
    <row r="82" spans="1:26" s="12" customFormat="1" ht="14.25" customHeight="1">
      <c r="A82" s="390"/>
      <c r="B82" s="390"/>
      <c r="C82" s="390"/>
      <c r="D82" s="393"/>
      <c r="E82" s="393"/>
      <c r="F82" s="393"/>
      <c r="G82" s="390"/>
      <c r="H82" s="390"/>
      <c r="I82" s="390"/>
      <c r="J82" s="390"/>
      <c r="K82" s="390"/>
      <c r="L82" s="390"/>
      <c r="M82" s="390"/>
      <c r="N82" s="390"/>
      <c r="O82" s="390"/>
      <c r="P82" s="390"/>
      <c r="Q82" s="390"/>
      <c r="R82" s="390"/>
      <c r="S82" s="390"/>
      <c r="T82" s="390"/>
      <c r="U82" s="390"/>
      <c r="V82" s="390"/>
      <c r="W82" s="390"/>
      <c r="X82" s="390"/>
      <c r="Y82" s="390"/>
      <c r="Z82" s="390"/>
    </row>
    <row r="83" spans="1:26" s="12" customFormat="1" ht="14.25" customHeight="1">
      <c r="A83" s="390"/>
      <c r="B83" s="390"/>
      <c r="C83" s="390"/>
      <c r="D83" s="393"/>
      <c r="E83" s="393"/>
      <c r="F83" s="393"/>
      <c r="G83" s="390"/>
      <c r="H83" s="390"/>
      <c r="I83" s="390"/>
      <c r="J83" s="390"/>
      <c r="K83" s="390"/>
      <c r="L83" s="390"/>
      <c r="M83" s="390"/>
      <c r="N83" s="390"/>
      <c r="O83" s="390"/>
      <c r="P83" s="390"/>
      <c r="Q83" s="390"/>
      <c r="R83" s="390"/>
      <c r="S83" s="390"/>
      <c r="T83" s="390"/>
      <c r="U83" s="390"/>
      <c r="V83" s="390"/>
      <c r="W83" s="390"/>
      <c r="X83" s="390"/>
      <c r="Y83" s="390"/>
      <c r="Z83" s="390"/>
    </row>
    <row r="84" spans="1:26" s="12" customFormat="1" ht="14.25" customHeight="1">
      <c r="A84" s="390"/>
      <c r="B84" s="390"/>
      <c r="C84" s="390"/>
      <c r="D84" s="393"/>
      <c r="E84" s="393"/>
      <c r="F84" s="393"/>
      <c r="G84" s="390"/>
      <c r="H84" s="390"/>
      <c r="I84" s="390"/>
      <c r="J84" s="390"/>
      <c r="K84" s="390"/>
      <c r="L84" s="390"/>
      <c r="M84" s="390"/>
      <c r="N84" s="390"/>
      <c r="O84" s="390"/>
      <c r="P84" s="390"/>
      <c r="Q84" s="390"/>
      <c r="R84" s="390"/>
      <c r="S84" s="390"/>
      <c r="T84" s="390"/>
      <c r="U84" s="390"/>
      <c r="V84" s="390"/>
      <c r="W84" s="390"/>
      <c r="X84" s="390"/>
      <c r="Y84" s="390"/>
      <c r="Z84" s="390"/>
    </row>
    <row r="85" spans="1:26" s="12" customFormat="1" ht="14.25" customHeight="1">
      <c r="A85" s="390"/>
      <c r="B85" s="390"/>
      <c r="C85" s="390"/>
      <c r="D85" s="393"/>
      <c r="E85" s="393"/>
      <c r="F85" s="393"/>
      <c r="G85" s="390"/>
      <c r="H85" s="390"/>
      <c r="I85" s="390"/>
      <c r="J85" s="390"/>
      <c r="K85" s="390"/>
      <c r="L85" s="390"/>
      <c r="M85" s="390"/>
      <c r="N85" s="390"/>
      <c r="O85" s="390"/>
      <c r="P85" s="390"/>
      <c r="Q85" s="390"/>
      <c r="R85" s="390"/>
      <c r="S85" s="390"/>
      <c r="T85" s="390"/>
      <c r="U85" s="390"/>
      <c r="V85" s="390"/>
      <c r="W85" s="390"/>
      <c r="X85" s="390"/>
      <c r="Y85" s="390"/>
      <c r="Z85" s="390"/>
    </row>
    <row r="86" spans="1:26" s="12" customFormat="1" ht="14.25" customHeight="1">
      <c r="A86" s="390"/>
      <c r="B86" s="390"/>
      <c r="C86" s="390"/>
      <c r="D86" s="393"/>
      <c r="E86" s="393"/>
      <c r="F86" s="393"/>
      <c r="G86" s="390"/>
      <c r="H86" s="390"/>
      <c r="I86" s="390"/>
      <c r="J86" s="390"/>
      <c r="K86" s="390"/>
      <c r="L86" s="390"/>
      <c r="M86" s="390"/>
      <c r="N86" s="390"/>
      <c r="O86" s="390"/>
      <c r="P86" s="390"/>
      <c r="Q86" s="390"/>
      <c r="R86" s="390"/>
      <c r="S86" s="390"/>
      <c r="T86" s="390"/>
      <c r="U86" s="390"/>
      <c r="V86" s="390"/>
      <c r="W86" s="390"/>
      <c r="X86" s="390"/>
      <c r="Y86" s="390"/>
      <c r="Z86" s="390"/>
    </row>
    <row r="87" spans="1:26" s="12" customFormat="1" ht="14.25" customHeight="1">
      <c r="A87" s="390"/>
      <c r="B87" s="390"/>
      <c r="C87" s="390"/>
      <c r="D87" s="393"/>
      <c r="E87" s="393"/>
      <c r="F87" s="393"/>
      <c r="G87" s="390"/>
      <c r="H87" s="390"/>
      <c r="I87" s="390"/>
      <c r="J87" s="390"/>
      <c r="K87" s="390"/>
      <c r="L87" s="390"/>
      <c r="M87" s="390"/>
      <c r="N87" s="390"/>
      <c r="O87" s="390"/>
      <c r="P87" s="390"/>
      <c r="Q87" s="390"/>
      <c r="R87" s="390"/>
      <c r="S87" s="390"/>
      <c r="T87" s="390"/>
      <c r="U87" s="390"/>
      <c r="V87" s="390"/>
      <c r="W87" s="390"/>
      <c r="X87" s="390"/>
      <c r="Y87" s="390"/>
      <c r="Z87" s="390"/>
    </row>
    <row r="88" spans="1:26" s="12" customFormat="1" ht="14.25" customHeight="1">
      <c r="A88" s="390"/>
      <c r="B88" s="390"/>
      <c r="C88" s="390"/>
      <c r="D88" s="393"/>
      <c r="E88" s="393"/>
      <c r="F88" s="393"/>
      <c r="G88" s="390"/>
      <c r="H88" s="390"/>
      <c r="I88" s="390"/>
      <c r="J88" s="390"/>
      <c r="K88" s="390"/>
      <c r="L88" s="390"/>
      <c r="M88" s="390"/>
      <c r="N88" s="390"/>
      <c r="O88" s="390"/>
      <c r="P88" s="390"/>
      <c r="Q88" s="390"/>
      <c r="R88" s="390"/>
      <c r="S88" s="390"/>
      <c r="T88" s="390"/>
      <c r="U88" s="390"/>
      <c r="V88" s="390"/>
      <c r="W88" s="390"/>
      <c r="X88" s="390"/>
      <c r="Y88" s="390"/>
      <c r="Z88" s="390"/>
    </row>
    <row r="89" spans="1:26" s="12" customFormat="1" ht="14.25" customHeight="1">
      <c r="A89" s="390"/>
      <c r="B89" s="390"/>
      <c r="C89" s="390"/>
      <c r="D89" s="393"/>
      <c r="E89" s="393"/>
      <c r="F89" s="393"/>
      <c r="G89" s="390"/>
      <c r="H89" s="390"/>
      <c r="I89" s="390"/>
      <c r="J89" s="390"/>
      <c r="K89" s="390"/>
      <c r="L89" s="390"/>
      <c r="M89" s="390"/>
      <c r="N89" s="390"/>
      <c r="O89" s="390"/>
      <c r="P89" s="390"/>
      <c r="Q89" s="390"/>
      <c r="R89" s="390"/>
      <c r="S89" s="390"/>
      <c r="T89" s="390"/>
      <c r="U89" s="390"/>
      <c r="V89" s="390"/>
      <c r="W89" s="390"/>
      <c r="X89" s="390"/>
      <c r="Y89" s="390"/>
      <c r="Z89" s="390"/>
    </row>
    <row r="90" spans="1:26" s="12" customFormat="1" ht="14.25" customHeight="1">
      <c r="A90" s="390"/>
      <c r="B90" s="390"/>
      <c r="C90" s="390"/>
      <c r="D90" s="393"/>
      <c r="E90" s="393"/>
      <c r="F90" s="393"/>
      <c r="G90" s="390"/>
      <c r="H90" s="390"/>
      <c r="I90" s="390"/>
      <c r="J90" s="390"/>
      <c r="K90" s="390"/>
      <c r="L90" s="390"/>
      <c r="M90" s="390"/>
      <c r="N90" s="390"/>
      <c r="O90" s="390"/>
      <c r="P90" s="390"/>
      <c r="Q90" s="390"/>
      <c r="R90" s="390"/>
      <c r="S90" s="390"/>
      <c r="T90" s="390"/>
      <c r="U90" s="390"/>
      <c r="V90" s="390"/>
      <c r="W90" s="390"/>
      <c r="X90" s="390"/>
      <c r="Y90" s="390"/>
      <c r="Z90" s="390"/>
    </row>
    <row r="91" spans="1:26" s="12" customFormat="1" ht="14.25" customHeight="1">
      <c r="A91" s="390"/>
      <c r="B91" s="390"/>
      <c r="C91" s="390"/>
      <c r="D91" s="393"/>
      <c r="E91" s="393"/>
      <c r="F91" s="393"/>
      <c r="G91" s="390"/>
      <c r="H91" s="390"/>
      <c r="I91" s="390"/>
      <c r="J91" s="390"/>
      <c r="K91" s="390"/>
      <c r="L91" s="390"/>
      <c r="M91" s="390"/>
      <c r="N91" s="390"/>
      <c r="O91" s="390"/>
      <c r="P91" s="390"/>
      <c r="Q91" s="390"/>
      <c r="R91" s="390"/>
      <c r="S91" s="390"/>
      <c r="T91" s="390"/>
      <c r="U91" s="390"/>
      <c r="V91" s="390"/>
      <c r="W91" s="390"/>
      <c r="X91" s="390"/>
      <c r="Y91" s="390"/>
      <c r="Z91" s="390"/>
    </row>
    <row r="92" spans="1:26" s="12" customFormat="1" ht="14.25" customHeight="1">
      <c r="A92" s="390"/>
      <c r="B92" s="390"/>
      <c r="C92" s="390"/>
      <c r="D92" s="393"/>
      <c r="E92" s="393"/>
      <c r="F92" s="393"/>
      <c r="G92" s="390"/>
      <c r="H92" s="390"/>
      <c r="I92" s="390"/>
      <c r="J92" s="390"/>
      <c r="K92" s="390"/>
      <c r="L92" s="390"/>
      <c r="M92" s="390"/>
      <c r="N92" s="390"/>
      <c r="O92" s="390"/>
      <c r="P92" s="390"/>
      <c r="Q92" s="390"/>
      <c r="R92" s="390"/>
      <c r="S92" s="390"/>
      <c r="T92" s="390"/>
      <c r="U92" s="390"/>
      <c r="V92" s="390"/>
      <c r="W92" s="390"/>
      <c r="X92" s="390"/>
      <c r="Y92" s="390"/>
      <c r="Z92" s="390"/>
    </row>
    <row r="93" spans="1:26" s="12" customFormat="1" ht="14.25" customHeight="1">
      <c r="A93" s="390"/>
      <c r="B93" s="390"/>
      <c r="C93" s="390"/>
      <c r="D93" s="393"/>
      <c r="E93" s="393"/>
      <c r="F93" s="393"/>
      <c r="G93" s="390"/>
      <c r="H93" s="390"/>
      <c r="I93" s="390"/>
      <c r="J93" s="390"/>
      <c r="K93" s="390"/>
      <c r="L93" s="390"/>
      <c r="M93" s="390"/>
      <c r="N93" s="390"/>
      <c r="O93" s="390"/>
      <c r="P93" s="390"/>
      <c r="Q93" s="390"/>
      <c r="R93" s="390"/>
      <c r="S93" s="390"/>
      <c r="T93" s="390"/>
      <c r="U93" s="390"/>
      <c r="V93" s="390"/>
      <c r="W93" s="390"/>
      <c r="X93" s="390"/>
      <c r="Y93" s="390"/>
      <c r="Z93" s="390"/>
    </row>
    <row r="94" spans="1:26" s="12" customFormat="1" ht="14.25" customHeight="1">
      <c r="A94" s="390"/>
      <c r="B94" s="390"/>
      <c r="C94" s="390"/>
      <c r="D94" s="393"/>
      <c r="E94" s="393"/>
      <c r="F94" s="393"/>
      <c r="G94" s="390"/>
      <c r="H94" s="390"/>
      <c r="I94" s="390"/>
      <c r="J94" s="390"/>
      <c r="K94" s="390"/>
      <c r="L94" s="390"/>
      <c r="M94" s="390"/>
      <c r="N94" s="390"/>
      <c r="O94" s="390"/>
      <c r="P94" s="390"/>
      <c r="Q94" s="390"/>
      <c r="R94" s="390"/>
      <c r="S94" s="390"/>
      <c r="T94" s="390"/>
      <c r="U94" s="390"/>
      <c r="V94" s="390"/>
      <c r="W94" s="390"/>
      <c r="X94" s="390"/>
      <c r="Y94" s="390"/>
      <c r="Z94" s="390"/>
    </row>
    <row r="95" spans="1:26" s="12" customFormat="1" ht="14.25" customHeight="1">
      <c r="A95" s="390"/>
      <c r="B95" s="390"/>
      <c r="C95" s="390"/>
      <c r="D95" s="393"/>
      <c r="E95" s="393"/>
      <c r="F95" s="393"/>
      <c r="G95" s="390"/>
      <c r="H95" s="390"/>
      <c r="I95" s="390"/>
      <c r="J95" s="390"/>
      <c r="K95" s="390"/>
      <c r="L95" s="390"/>
      <c r="M95" s="390"/>
      <c r="N95" s="390"/>
      <c r="O95" s="390"/>
      <c r="P95" s="390"/>
      <c r="Q95" s="390"/>
      <c r="R95" s="390"/>
      <c r="S95" s="390"/>
      <c r="T95" s="390"/>
      <c r="U95" s="390"/>
      <c r="V95" s="390"/>
      <c r="W95" s="390"/>
      <c r="X95" s="390"/>
      <c r="Y95" s="390"/>
      <c r="Z95" s="390"/>
    </row>
    <row r="96" spans="1:26" s="12" customFormat="1" ht="14.25" customHeight="1">
      <c r="A96" s="390"/>
      <c r="B96" s="390"/>
      <c r="C96" s="390"/>
      <c r="D96" s="393"/>
      <c r="E96" s="393"/>
      <c r="F96" s="393"/>
      <c r="G96" s="390"/>
      <c r="H96" s="390"/>
      <c r="I96" s="390"/>
      <c r="J96" s="390"/>
      <c r="K96" s="390"/>
      <c r="L96" s="390"/>
      <c r="M96" s="390"/>
      <c r="N96" s="390"/>
      <c r="O96" s="390"/>
      <c r="P96" s="390"/>
      <c r="Q96" s="390"/>
      <c r="R96" s="390"/>
      <c r="S96" s="390"/>
      <c r="T96" s="390"/>
      <c r="U96" s="390"/>
      <c r="V96" s="390"/>
      <c r="W96" s="390"/>
      <c r="X96" s="390"/>
      <c r="Y96" s="390"/>
      <c r="Z96" s="390"/>
    </row>
    <row r="97" spans="1:26" s="12" customFormat="1" ht="14.25" customHeight="1">
      <c r="A97" s="390"/>
      <c r="B97" s="390"/>
      <c r="C97" s="390"/>
      <c r="D97" s="393"/>
      <c r="E97" s="393"/>
      <c r="F97" s="393"/>
      <c r="G97" s="390"/>
      <c r="H97" s="390"/>
      <c r="I97" s="390"/>
      <c r="J97" s="390"/>
      <c r="K97" s="390"/>
      <c r="L97" s="390"/>
      <c r="M97" s="390"/>
      <c r="N97" s="390"/>
      <c r="O97" s="390"/>
      <c r="P97" s="390"/>
      <c r="Q97" s="390"/>
      <c r="R97" s="390"/>
      <c r="S97" s="390"/>
      <c r="T97" s="390"/>
      <c r="U97" s="390"/>
      <c r="V97" s="390"/>
      <c r="W97" s="390"/>
      <c r="X97" s="390"/>
      <c r="Y97" s="390"/>
      <c r="Z97" s="390"/>
    </row>
    <row r="98" spans="1:26" s="12" customFormat="1" ht="14.25" customHeight="1">
      <c r="A98" s="390"/>
      <c r="B98" s="390"/>
      <c r="C98" s="390"/>
      <c r="D98" s="393"/>
      <c r="E98" s="393"/>
      <c r="F98" s="393"/>
      <c r="G98" s="390"/>
      <c r="H98" s="390"/>
      <c r="I98" s="390"/>
      <c r="J98" s="390"/>
      <c r="K98" s="390"/>
      <c r="L98" s="390"/>
      <c r="M98" s="390"/>
      <c r="N98" s="390"/>
      <c r="O98" s="390"/>
      <c r="P98" s="390"/>
      <c r="Q98" s="390"/>
      <c r="R98" s="390"/>
      <c r="S98" s="390"/>
      <c r="T98" s="390"/>
      <c r="U98" s="390"/>
      <c r="V98" s="390"/>
      <c r="W98" s="390"/>
      <c r="X98" s="390"/>
      <c r="Y98" s="390"/>
      <c r="Z98" s="390"/>
    </row>
    <row r="99" spans="1:26" s="12" customFormat="1" ht="14.25" customHeight="1">
      <c r="A99" s="390"/>
      <c r="B99" s="390"/>
      <c r="C99" s="390"/>
      <c r="D99" s="393"/>
      <c r="E99" s="393"/>
      <c r="F99" s="393"/>
      <c r="G99" s="390"/>
      <c r="H99" s="390"/>
      <c r="I99" s="390"/>
      <c r="J99" s="390"/>
      <c r="K99" s="390"/>
      <c r="L99" s="390"/>
      <c r="M99" s="390"/>
      <c r="N99" s="390"/>
      <c r="O99" s="390"/>
      <c r="P99" s="390"/>
      <c r="Q99" s="390"/>
      <c r="R99" s="390"/>
      <c r="S99" s="390"/>
      <c r="T99" s="390"/>
      <c r="U99" s="390"/>
      <c r="V99" s="390"/>
      <c r="W99" s="390"/>
      <c r="X99" s="390"/>
      <c r="Y99" s="390"/>
      <c r="Z99" s="390"/>
    </row>
    <row r="100" spans="1:26" s="12" customFormat="1" ht="14.25" customHeight="1">
      <c r="A100" s="390"/>
      <c r="B100" s="390"/>
      <c r="C100" s="390"/>
      <c r="D100" s="393"/>
      <c r="E100" s="393"/>
      <c r="F100" s="393"/>
      <c r="G100" s="390"/>
      <c r="H100" s="390"/>
      <c r="I100" s="390"/>
      <c r="J100" s="390"/>
      <c r="K100" s="390"/>
      <c r="L100" s="390"/>
      <c r="M100" s="390"/>
      <c r="N100" s="390"/>
      <c r="O100" s="390"/>
      <c r="P100" s="390"/>
      <c r="Q100" s="390"/>
      <c r="R100" s="390"/>
      <c r="S100" s="390"/>
      <c r="T100" s="390"/>
      <c r="U100" s="390"/>
      <c r="V100" s="390"/>
      <c r="W100" s="390"/>
      <c r="X100" s="390"/>
      <c r="Y100" s="390"/>
      <c r="Z100" s="390"/>
    </row>
    <row r="101" spans="1:26" s="12" customFormat="1" ht="14.25" customHeight="1">
      <c r="A101" s="390"/>
      <c r="B101" s="390"/>
      <c r="C101" s="390"/>
      <c r="D101" s="393"/>
      <c r="E101" s="393"/>
      <c r="F101" s="393"/>
      <c r="G101" s="390"/>
      <c r="H101" s="390"/>
      <c r="I101" s="390"/>
      <c r="J101" s="390"/>
      <c r="K101" s="390"/>
      <c r="L101" s="390"/>
      <c r="M101" s="390"/>
      <c r="N101" s="390"/>
      <c r="O101" s="390"/>
      <c r="P101" s="390"/>
      <c r="Q101" s="390"/>
      <c r="R101" s="390"/>
      <c r="S101" s="390"/>
      <c r="T101" s="390"/>
      <c r="U101" s="390"/>
      <c r="V101" s="390"/>
      <c r="W101" s="390"/>
      <c r="X101" s="390"/>
      <c r="Y101" s="390"/>
      <c r="Z101" s="390"/>
    </row>
    <row r="102" spans="1:26" s="12" customFormat="1" ht="14.25" customHeight="1">
      <c r="A102" s="390"/>
      <c r="B102" s="390"/>
      <c r="C102" s="390"/>
      <c r="D102" s="393"/>
      <c r="E102" s="393"/>
      <c r="F102" s="393"/>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s="12" customFormat="1" ht="14.25" customHeight="1">
      <c r="A103" s="390"/>
      <c r="B103" s="390"/>
      <c r="C103" s="390"/>
      <c r="D103" s="393"/>
      <c r="E103" s="393"/>
      <c r="F103" s="393"/>
      <c r="G103" s="390"/>
      <c r="H103" s="390"/>
      <c r="I103" s="390"/>
      <c r="J103" s="390"/>
      <c r="K103" s="390"/>
      <c r="L103" s="390"/>
      <c r="M103" s="390"/>
      <c r="N103" s="390"/>
      <c r="O103" s="390"/>
      <c r="P103" s="390"/>
      <c r="Q103" s="390"/>
      <c r="R103" s="390"/>
      <c r="S103" s="390"/>
      <c r="T103" s="390"/>
      <c r="U103" s="390"/>
      <c r="V103" s="390"/>
      <c r="W103" s="390"/>
      <c r="X103" s="390"/>
      <c r="Y103" s="390"/>
      <c r="Z103" s="390"/>
    </row>
    <row r="104" spans="1:26" s="12" customFormat="1" ht="14.25" customHeight="1">
      <c r="A104" s="390"/>
      <c r="B104" s="390"/>
      <c r="C104" s="390"/>
      <c r="D104" s="393"/>
      <c r="E104" s="393"/>
      <c r="F104" s="393"/>
      <c r="G104" s="390"/>
      <c r="H104" s="390"/>
      <c r="I104" s="390"/>
      <c r="J104" s="390"/>
      <c r="K104" s="390"/>
      <c r="L104" s="390"/>
      <c r="M104" s="390"/>
      <c r="N104" s="390"/>
      <c r="O104" s="390"/>
      <c r="P104" s="390"/>
      <c r="Q104" s="390"/>
      <c r="R104" s="390"/>
      <c r="S104" s="390"/>
      <c r="T104" s="390"/>
      <c r="U104" s="390"/>
      <c r="V104" s="390"/>
      <c r="W104" s="390"/>
      <c r="X104" s="390"/>
      <c r="Y104" s="390"/>
      <c r="Z104" s="390"/>
    </row>
    <row r="105" spans="1:26" s="12" customFormat="1" ht="14.25" customHeight="1">
      <c r="A105" s="390"/>
      <c r="B105" s="390"/>
      <c r="C105" s="390"/>
      <c r="D105" s="393"/>
      <c r="E105" s="393"/>
      <c r="F105" s="393"/>
      <c r="G105" s="390"/>
      <c r="H105" s="390"/>
      <c r="I105" s="390"/>
      <c r="J105" s="390"/>
      <c r="K105" s="390"/>
      <c r="L105" s="390"/>
      <c r="M105" s="390"/>
      <c r="N105" s="390"/>
      <c r="O105" s="390"/>
      <c r="P105" s="390"/>
      <c r="Q105" s="390"/>
      <c r="R105" s="390"/>
      <c r="S105" s="390"/>
      <c r="T105" s="390"/>
      <c r="U105" s="390"/>
      <c r="V105" s="390"/>
      <c r="W105" s="390"/>
      <c r="X105" s="390"/>
      <c r="Y105" s="390"/>
      <c r="Z105" s="390"/>
    </row>
    <row r="106" spans="1:26" s="12" customFormat="1" ht="14.25" customHeight="1">
      <c r="A106" s="390"/>
      <c r="B106" s="390"/>
      <c r="C106" s="390"/>
      <c r="D106" s="393"/>
      <c r="E106" s="393"/>
      <c r="F106" s="393"/>
      <c r="G106" s="390"/>
      <c r="H106" s="390"/>
      <c r="I106" s="390"/>
      <c r="J106" s="390"/>
      <c r="K106" s="390"/>
      <c r="L106" s="390"/>
      <c r="M106" s="390"/>
      <c r="N106" s="390"/>
      <c r="O106" s="390"/>
      <c r="P106" s="390"/>
      <c r="Q106" s="390"/>
      <c r="R106" s="390"/>
      <c r="S106" s="390"/>
      <c r="T106" s="390"/>
      <c r="U106" s="390"/>
      <c r="V106" s="390"/>
      <c r="W106" s="390"/>
      <c r="X106" s="390"/>
      <c r="Y106" s="390"/>
      <c r="Z106" s="390"/>
    </row>
    <row r="107" spans="1:26" s="12" customFormat="1" ht="14.25" customHeight="1">
      <c r="A107" s="390"/>
      <c r="B107" s="390"/>
      <c r="C107" s="390"/>
      <c r="D107" s="393"/>
      <c r="E107" s="393"/>
      <c r="F107" s="393"/>
      <c r="G107" s="390"/>
      <c r="H107" s="390"/>
      <c r="I107" s="390"/>
      <c r="J107" s="390"/>
      <c r="K107" s="390"/>
      <c r="L107" s="390"/>
      <c r="M107" s="390"/>
      <c r="N107" s="390"/>
      <c r="O107" s="390"/>
      <c r="P107" s="390"/>
      <c r="Q107" s="390"/>
      <c r="R107" s="390"/>
      <c r="S107" s="390"/>
      <c r="T107" s="390"/>
      <c r="U107" s="390"/>
      <c r="V107" s="390"/>
      <c r="W107" s="390"/>
      <c r="X107" s="390"/>
      <c r="Y107" s="390"/>
      <c r="Z107" s="390"/>
    </row>
    <row r="108" spans="1:26" s="12" customFormat="1" ht="14.25" customHeight="1">
      <c r="A108" s="390"/>
      <c r="B108" s="390"/>
      <c r="C108" s="390"/>
      <c r="D108" s="393"/>
      <c r="E108" s="393"/>
      <c r="F108" s="393"/>
      <c r="G108" s="390"/>
      <c r="H108" s="390"/>
      <c r="I108" s="390"/>
      <c r="J108" s="390"/>
      <c r="K108" s="390"/>
      <c r="L108" s="390"/>
      <c r="M108" s="390"/>
      <c r="N108" s="390"/>
      <c r="O108" s="390"/>
      <c r="P108" s="390"/>
      <c r="Q108" s="390"/>
      <c r="R108" s="390"/>
      <c r="S108" s="390"/>
      <c r="T108" s="390"/>
      <c r="U108" s="390"/>
      <c r="V108" s="390"/>
      <c r="W108" s="390"/>
      <c r="X108" s="390"/>
      <c r="Y108" s="390"/>
      <c r="Z108" s="390"/>
    </row>
    <row r="109" spans="1:26" s="12" customFormat="1" ht="14.25" customHeight="1">
      <c r="A109" s="390"/>
      <c r="B109" s="390"/>
      <c r="C109" s="390"/>
      <c r="D109" s="393"/>
      <c r="E109" s="393"/>
      <c r="F109" s="393"/>
      <c r="G109" s="390"/>
      <c r="H109" s="390"/>
      <c r="I109" s="390"/>
      <c r="J109" s="390"/>
      <c r="K109" s="390"/>
      <c r="L109" s="390"/>
      <c r="M109" s="390"/>
      <c r="N109" s="390"/>
      <c r="O109" s="390"/>
      <c r="P109" s="390"/>
      <c r="Q109" s="390"/>
      <c r="R109" s="390"/>
      <c r="S109" s="390"/>
      <c r="T109" s="390"/>
      <c r="U109" s="390"/>
      <c r="V109" s="390"/>
      <c r="W109" s="390"/>
      <c r="X109" s="390"/>
      <c r="Y109" s="390"/>
      <c r="Z109" s="390"/>
    </row>
    <row r="110" spans="1:26" s="12" customFormat="1" ht="14.25" customHeight="1">
      <c r="A110" s="390"/>
      <c r="B110" s="390"/>
      <c r="C110" s="390"/>
      <c r="D110" s="393"/>
      <c r="E110" s="393"/>
      <c r="F110" s="393"/>
      <c r="G110" s="390"/>
      <c r="H110" s="390"/>
      <c r="I110" s="390"/>
      <c r="J110" s="390"/>
      <c r="K110" s="390"/>
      <c r="L110" s="390"/>
      <c r="M110" s="390"/>
      <c r="N110" s="390"/>
      <c r="O110" s="390"/>
      <c r="P110" s="390"/>
      <c r="Q110" s="390"/>
      <c r="R110" s="390"/>
      <c r="S110" s="390"/>
      <c r="T110" s="390"/>
      <c r="U110" s="390"/>
      <c r="V110" s="390"/>
      <c r="W110" s="390"/>
      <c r="X110" s="390"/>
      <c r="Y110" s="390"/>
      <c r="Z110" s="390"/>
    </row>
    <row r="111" spans="1:26" s="12" customFormat="1" ht="14.25" customHeight="1">
      <c r="A111" s="390"/>
      <c r="B111" s="390"/>
      <c r="C111" s="390"/>
      <c r="D111" s="393"/>
      <c r="E111" s="393"/>
      <c r="F111" s="393"/>
      <c r="G111" s="390"/>
      <c r="H111" s="390"/>
      <c r="I111" s="390"/>
      <c r="J111" s="390"/>
      <c r="K111" s="390"/>
      <c r="L111" s="390"/>
      <c r="M111" s="390"/>
      <c r="N111" s="390"/>
      <c r="O111" s="390"/>
      <c r="P111" s="390"/>
      <c r="Q111" s="390"/>
      <c r="R111" s="390"/>
      <c r="S111" s="390"/>
      <c r="T111" s="390"/>
      <c r="U111" s="390"/>
      <c r="V111" s="390"/>
      <c r="W111" s="390"/>
      <c r="X111" s="390"/>
      <c r="Y111" s="390"/>
      <c r="Z111" s="390"/>
    </row>
    <row r="112" spans="1:26" s="12" customFormat="1" ht="14.25" customHeight="1">
      <c r="A112" s="390"/>
      <c r="B112" s="390"/>
      <c r="C112" s="390"/>
      <c r="D112" s="393"/>
      <c r="E112" s="393"/>
      <c r="F112" s="393"/>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s="12" customFormat="1" ht="14.25" customHeight="1">
      <c r="A113" s="390"/>
      <c r="B113" s="390"/>
      <c r="C113" s="390"/>
      <c r="D113" s="393"/>
      <c r="E113" s="393"/>
      <c r="F113" s="393"/>
      <c r="G113" s="390"/>
      <c r="H113" s="390"/>
      <c r="I113" s="390"/>
      <c r="J113" s="390"/>
      <c r="K113" s="390"/>
      <c r="L113" s="390"/>
      <c r="M113" s="390"/>
      <c r="N113" s="390"/>
      <c r="O113" s="390"/>
      <c r="P113" s="390"/>
      <c r="Q113" s="390"/>
      <c r="R113" s="390"/>
      <c r="S113" s="390"/>
      <c r="T113" s="390"/>
      <c r="U113" s="390"/>
      <c r="V113" s="390"/>
      <c r="W113" s="390"/>
      <c r="X113" s="390"/>
      <c r="Y113" s="390"/>
      <c r="Z113" s="390"/>
    </row>
    <row r="114" spans="1:26" s="12" customFormat="1" ht="14.25" customHeight="1">
      <c r="A114" s="390"/>
      <c r="B114" s="390"/>
      <c r="C114" s="390"/>
      <c r="D114" s="393"/>
      <c r="E114" s="393"/>
      <c r="F114" s="393"/>
      <c r="G114" s="390"/>
      <c r="H114" s="390"/>
      <c r="I114" s="390"/>
      <c r="J114" s="390"/>
      <c r="K114" s="390"/>
      <c r="L114" s="390"/>
      <c r="M114" s="390"/>
      <c r="N114" s="390"/>
      <c r="O114" s="390"/>
      <c r="P114" s="390"/>
      <c r="Q114" s="390"/>
      <c r="R114" s="390"/>
      <c r="S114" s="390"/>
      <c r="T114" s="390"/>
      <c r="U114" s="390"/>
      <c r="V114" s="390"/>
      <c r="W114" s="390"/>
      <c r="X114" s="390"/>
      <c r="Y114" s="390"/>
      <c r="Z114" s="390"/>
    </row>
    <row r="115" spans="1:26" s="12" customFormat="1" ht="14.25" customHeight="1">
      <c r="A115" s="390"/>
      <c r="B115" s="390"/>
      <c r="C115" s="390"/>
      <c r="D115" s="393"/>
      <c r="E115" s="393"/>
      <c r="F115" s="393"/>
      <c r="G115" s="390"/>
      <c r="H115" s="390"/>
      <c r="I115" s="390"/>
      <c r="J115" s="390"/>
      <c r="K115" s="390"/>
      <c r="L115" s="390"/>
      <c r="M115" s="390"/>
      <c r="N115" s="390"/>
      <c r="O115" s="390"/>
      <c r="P115" s="390"/>
      <c r="Q115" s="390"/>
      <c r="R115" s="390"/>
      <c r="S115" s="390"/>
      <c r="T115" s="390"/>
      <c r="U115" s="390"/>
      <c r="V115" s="390"/>
      <c r="W115" s="390"/>
      <c r="X115" s="390"/>
      <c r="Y115" s="390"/>
      <c r="Z115" s="390"/>
    </row>
    <row r="116" spans="1:26" s="12" customFormat="1" ht="14.25" customHeight="1">
      <c r="A116" s="390"/>
      <c r="B116" s="390"/>
      <c r="C116" s="390"/>
      <c r="D116" s="393"/>
      <c r="E116" s="393"/>
      <c r="F116" s="393"/>
      <c r="G116" s="390"/>
      <c r="H116" s="390"/>
      <c r="I116" s="390"/>
      <c r="J116" s="390"/>
      <c r="K116" s="390"/>
      <c r="L116" s="390"/>
      <c r="M116" s="390"/>
      <c r="N116" s="390"/>
      <c r="O116" s="390"/>
      <c r="P116" s="390"/>
      <c r="Q116" s="390"/>
      <c r="R116" s="390"/>
      <c r="S116" s="390"/>
      <c r="T116" s="390"/>
      <c r="U116" s="390"/>
      <c r="V116" s="390"/>
      <c r="W116" s="390"/>
      <c r="X116" s="390"/>
      <c r="Y116" s="390"/>
      <c r="Z116" s="390"/>
    </row>
    <row r="117" spans="1:26" s="12" customFormat="1" ht="14.25" customHeight="1">
      <c r="A117" s="390"/>
      <c r="B117" s="390"/>
      <c r="C117" s="390"/>
      <c r="D117" s="393"/>
      <c r="E117" s="393"/>
      <c r="F117" s="393"/>
      <c r="G117" s="390"/>
      <c r="H117" s="390"/>
      <c r="I117" s="390"/>
      <c r="J117" s="390"/>
      <c r="K117" s="390"/>
      <c r="L117" s="390"/>
      <c r="M117" s="390"/>
      <c r="N117" s="390"/>
      <c r="O117" s="390"/>
      <c r="P117" s="390"/>
      <c r="Q117" s="390"/>
      <c r="R117" s="390"/>
      <c r="S117" s="390"/>
      <c r="T117" s="390"/>
      <c r="U117" s="390"/>
      <c r="V117" s="390"/>
      <c r="W117" s="390"/>
      <c r="X117" s="390"/>
      <c r="Y117" s="390"/>
      <c r="Z117" s="390"/>
    </row>
    <row r="118" spans="1:26" s="12" customFormat="1" ht="14.25" customHeight="1">
      <c r="A118" s="390"/>
      <c r="B118" s="390"/>
      <c r="C118" s="390"/>
      <c r="D118" s="393"/>
      <c r="E118" s="393"/>
      <c r="F118" s="393"/>
      <c r="G118" s="390"/>
      <c r="H118" s="390"/>
      <c r="I118" s="390"/>
      <c r="J118" s="390"/>
      <c r="K118" s="390"/>
      <c r="L118" s="390"/>
      <c r="M118" s="390"/>
      <c r="N118" s="390"/>
      <c r="O118" s="390"/>
      <c r="P118" s="390"/>
      <c r="Q118" s="390"/>
      <c r="R118" s="390"/>
      <c r="S118" s="390"/>
      <c r="T118" s="390"/>
      <c r="U118" s="390"/>
      <c r="V118" s="390"/>
      <c r="W118" s="390"/>
      <c r="X118" s="390"/>
      <c r="Y118" s="390"/>
      <c r="Z118" s="390"/>
    </row>
    <row r="119" spans="1:26" s="12" customFormat="1" ht="14.25" customHeight="1">
      <c r="A119" s="390"/>
      <c r="B119" s="390"/>
      <c r="C119" s="390"/>
      <c r="D119" s="393"/>
      <c r="E119" s="393"/>
      <c r="F119" s="393"/>
      <c r="G119" s="390"/>
      <c r="H119" s="390"/>
      <c r="I119" s="390"/>
      <c r="J119" s="390"/>
      <c r="K119" s="390"/>
      <c r="L119" s="390"/>
      <c r="M119" s="390"/>
      <c r="N119" s="390"/>
      <c r="O119" s="390"/>
      <c r="P119" s="390"/>
      <c r="Q119" s="390"/>
      <c r="R119" s="390"/>
      <c r="S119" s="390"/>
      <c r="T119" s="390"/>
      <c r="U119" s="390"/>
      <c r="V119" s="390"/>
      <c r="W119" s="390"/>
      <c r="X119" s="390"/>
      <c r="Y119" s="390"/>
      <c r="Z119" s="390"/>
    </row>
    <row r="120" spans="1:26" s="12" customFormat="1" ht="14.25" customHeight="1">
      <c r="A120" s="390"/>
      <c r="B120" s="390"/>
      <c r="C120" s="390"/>
      <c r="D120" s="393"/>
      <c r="E120" s="393"/>
      <c r="F120" s="393"/>
      <c r="G120" s="390"/>
      <c r="H120" s="390"/>
      <c r="I120" s="390"/>
      <c r="J120" s="390"/>
      <c r="K120" s="390"/>
      <c r="L120" s="390"/>
      <c r="M120" s="390"/>
      <c r="N120" s="390"/>
      <c r="O120" s="390"/>
      <c r="P120" s="390"/>
      <c r="Q120" s="390"/>
      <c r="R120" s="390"/>
      <c r="S120" s="390"/>
      <c r="T120" s="390"/>
      <c r="U120" s="390"/>
      <c r="V120" s="390"/>
      <c r="W120" s="390"/>
      <c r="X120" s="390"/>
      <c r="Y120" s="390"/>
      <c r="Z120" s="390"/>
    </row>
    <row r="121" spans="1:26" s="12" customFormat="1" ht="14.25" customHeight="1">
      <c r="A121" s="390"/>
      <c r="B121" s="390"/>
      <c r="C121" s="390"/>
      <c r="D121" s="393"/>
      <c r="E121" s="393"/>
      <c r="F121" s="393"/>
      <c r="G121" s="390"/>
      <c r="H121" s="390"/>
      <c r="I121" s="390"/>
      <c r="J121" s="390"/>
      <c r="K121" s="390"/>
      <c r="L121" s="390"/>
      <c r="M121" s="390"/>
      <c r="N121" s="390"/>
      <c r="O121" s="390"/>
      <c r="P121" s="390"/>
      <c r="Q121" s="390"/>
      <c r="R121" s="390"/>
      <c r="S121" s="390"/>
      <c r="T121" s="390"/>
      <c r="U121" s="390"/>
      <c r="V121" s="390"/>
      <c r="W121" s="390"/>
      <c r="X121" s="390"/>
      <c r="Y121" s="390"/>
      <c r="Z121" s="390"/>
    </row>
    <row r="122" spans="1:26" s="12" customFormat="1" ht="14.25" customHeight="1">
      <c r="A122" s="390"/>
      <c r="B122" s="390"/>
      <c r="C122" s="390"/>
      <c r="D122" s="393"/>
      <c r="E122" s="393"/>
      <c r="F122" s="393"/>
      <c r="G122" s="390"/>
      <c r="H122" s="390"/>
      <c r="I122" s="390"/>
      <c r="J122" s="390"/>
      <c r="K122" s="390"/>
      <c r="L122" s="390"/>
      <c r="M122" s="390"/>
      <c r="N122" s="390"/>
      <c r="O122" s="390"/>
      <c r="P122" s="390"/>
      <c r="Q122" s="390"/>
      <c r="R122" s="390"/>
      <c r="S122" s="390"/>
      <c r="T122" s="390"/>
      <c r="U122" s="390"/>
      <c r="V122" s="390"/>
      <c r="W122" s="390"/>
      <c r="X122" s="390"/>
      <c r="Y122" s="390"/>
      <c r="Z122" s="390"/>
    </row>
    <row r="123" spans="1:26" s="12" customFormat="1" ht="14.25" customHeight="1">
      <c r="A123" s="390"/>
      <c r="B123" s="390"/>
      <c r="C123" s="390"/>
      <c r="D123" s="393"/>
      <c r="E123" s="393"/>
      <c r="F123" s="393"/>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s="12" customFormat="1" ht="14.25" customHeight="1">
      <c r="A124" s="390"/>
      <c r="B124" s="390"/>
      <c r="C124" s="390"/>
      <c r="D124" s="393"/>
      <c r="E124" s="393"/>
      <c r="F124" s="393"/>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s="12" customFormat="1" ht="14.25" customHeight="1">
      <c r="A125" s="390"/>
      <c r="B125" s="390"/>
      <c r="C125" s="390"/>
      <c r="D125" s="393"/>
      <c r="E125" s="393"/>
      <c r="F125" s="393"/>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s="12" customFormat="1" ht="14.25" customHeight="1">
      <c r="A126" s="390"/>
      <c r="B126" s="390"/>
      <c r="C126" s="390"/>
      <c r="D126" s="393"/>
      <c r="E126" s="393"/>
      <c r="F126" s="393"/>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s="12" customFormat="1" ht="14.25" customHeight="1">
      <c r="A127" s="390"/>
      <c r="B127" s="390"/>
      <c r="C127" s="390"/>
      <c r="D127" s="393"/>
      <c r="E127" s="393"/>
      <c r="F127" s="393"/>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s="12" customFormat="1" ht="14.25" customHeight="1">
      <c r="A128" s="390"/>
      <c r="B128" s="390"/>
      <c r="C128" s="390"/>
      <c r="D128" s="393"/>
      <c r="E128" s="393"/>
      <c r="F128" s="393"/>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s="12" customFormat="1" ht="14.25" customHeight="1">
      <c r="A129" s="390"/>
      <c r="B129" s="390"/>
      <c r="C129" s="390"/>
      <c r="D129" s="393"/>
      <c r="E129" s="393"/>
      <c r="F129" s="393"/>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s="12" customFormat="1" ht="14.25" customHeight="1">
      <c r="A130" s="390"/>
      <c r="B130" s="390"/>
      <c r="C130" s="390"/>
      <c r="D130" s="393"/>
      <c r="E130" s="393"/>
      <c r="F130" s="393"/>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s="12" customFormat="1" ht="14.25" customHeight="1">
      <c r="A131" s="390"/>
      <c r="B131" s="390"/>
      <c r="C131" s="390"/>
      <c r="D131" s="393"/>
      <c r="E131" s="393"/>
      <c r="F131" s="393"/>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s="12" customFormat="1" ht="14.25" customHeight="1">
      <c r="A132" s="390"/>
      <c r="B132" s="390"/>
      <c r="C132" s="390"/>
      <c r="D132" s="393"/>
      <c r="E132" s="393"/>
      <c r="F132" s="393"/>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s="12" customFormat="1" ht="14.25" customHeight="1">
      <c r="A133" s="390"/>
      <c r="B133" s="390"/>
      <c r="C133" s="390"/>
      <c r="D133" s="393"/>
      <c r="E133" s="393"/>
      <c r="F133" s="393"/>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s="12" customFormat="1" ht="14.25" customHeight="1">
      <c r="A134" s="390"/>
      <c r="B134" s="390"/>
      <c r="C134" s="390"/>
      <c r="D134" s="393"/>
      <c r="E134" s="393"/>
      <c r="F134" s="393"/>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s="12" customFormat="1" ht="14.25" customHeight="1">
      <c r="A135" s="390"/>
      <c r="B135" s="390"/>
      <c r="C135" s="390"/>
      <c r="D135" s="393"/>
      <c r="E135" s="393"/>
      <c r="F135" s="393"/>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s="12" customFormat="1" ht="14.25" customHeight="1">
      <c r="A136" s="390"/>
      <c r="B136" s="390"/>
      <c r="C136" s="390"/>
      <c r="D136" s="393"/>
      <c r="E136" s="393"/>
      <c r="F136" s="393"/>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s="12" customFormat="1" ht="14.25" customHeight="1">
      <c r="A137" s="390"/>
      <c r="B137" s="390"/>
      <c r="C137" s="390"/>
      <c r="D137" s="393"/>
      <c r="E137" s="393"/>
      <c r="F137" s="393"/>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s="12" customFormat="1" ht="14.25" customHeight="1">
      <c r="A138" s="390"/>
      <c r="B138" s="390"/>
      <c r="C138" s="390"/>
      <c r="D138" s="393"/>
      <c r="E138" s="393"/>
      <c r="F138" s="393"/>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s="12" customFormat="1" ht="14.25" customHeight="1">
      <c r="A139" s="390"/>
      <c r="B139" s="390"/>
      <c r="C139" s="390"/>
      <c r="D139" s="393"/>
      <c r="E139" s="393"/>
      <c r="F139" s="393"/>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s="12" customFormat="1" ht="14.25" customHeight="1">
      <c r="A140" s="390"/>
      <c r="B140" s="390"/>
      <c r="C140" s="390"/>
      <c r="D140" s="393"/>
      <c r="E140" s="393"/>
      <c r="F140" s="393"/>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s="12" customFormat="1" ht="14.25" customHeight="1">
      <c r="A141" s="390"/>
      <c r="B141" s="390"/>
      <c r="C141" s="390"/>
      <c r="D141" s="393"/>
      <c r="E141" s="393"/>
      <c r="F141" s="393"/>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s="12" customFormat="1" ht="14.25" customHeight="1">
      <c r="A142" s="390"/>
      <c r="B142" s="390"/>
      <c r="C142" s="390"/>
      <c r="D142" s="393"/>
      <c r="E142" s="393"/>
      <c r="F142" s="393"/>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s="12" customFormat="1" ht="14.25" customHeight="1">
      <c r="A143" s="390"/>
      <c r="B143" s="390"/>
      <c r="C143" s="390"/>
      <c r="D143" s="393"/>
      <c r="E143" s="393"/>
      <c r="F143" s="393"/>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s="12" customFormat="1" ht="14.25" customHeight="1">
      <c r="A144" s="390"/>
      <c r="B144" s="390"/>
      <c r="C144" s="390"/>
      <c r="D144" s="393"/>
      <c r="E144" s="393"/>
      <c r="F144" s="393"/>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s="12" customFormat="1" ht="14.25" customHeight="1">
      <c r="A145" s="390"/>
      <c r="B145" s="390"/>
      <c r="C145" s="390"/>
      <c r="D145" s="393"/>
      <c r="E145" s="393"/>
      <c r="F145" s="393"/>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s="12" customFormat="1" ht="14.25" customHeight="1">
      <c r="A146" s="390"/>
      <c r="B146" s="390"/>
      <c r="C146" s="390"/>
      <c r="D146" s="393"/>
      <c r="E146" s="393"/>
      <c r="F146" s="393"/>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s="12" customFormat="1" ht="14.25" customHeight="1">
      <c r="A147" s="390"/>
      <c r="B147" s="390"/>
      <c r="C147" s="390"/>
      <c r="D147" s="393"/>
      <c r="E147" s="393"/>
      <c r="F147" s="393"/>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s="12" customFormat="1" ht="14.25" customHeight="1">
      <c r="A148" s="390"/>
      <c r="B148" s="390"/>
      <c r="C148" s="390"/>
      <c r="D148" s="393"/>
      <c r="E148" s="393"/>
      <c r="F148" s="393"/>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s="12" customFormat="1" ht="14.25" customHeight="1">
      <c r="A149" s="390"/>
      <c r="B149" s="390"/>
      <c r="C149" s="390"/>
      <c r="D149" s="393"/>
      <c r="E149" s="393"/>
      <c r="F149" s="393"/>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s="12" customFormat="1" ht="14.25" customHeight="1">
      <c r="A150" s="390"/>
      <c r="B150" s="390"/>
      <c r="C150" s="390"/>
      <c r="D150" s="393"/>
      <c r="E150" s="393"/>
      <c r="F150" s="393"/>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s="12" customFormat="1" ht="14.25" customHeight="1">
      <c r="A151" s="390"/>
      <c r="B151" s="390"/>
      <c r="C151" s="390"/>
      <c r="D151" s="393"/>
      <c r="E151" s="393"/>
      <c r="F151" s="393"/>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s="12" customFormat="1" ht="14.25" customHeight="1">
      <c r="A152" s="390"/>
      <c r="B152" s="390"/>
      <c r="C152" s="390"/>
      <c r="D152" s="393"/>
      <c r="E152" s="393"/>
      <c r="F152" s="393"/>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s="12" customFormat="1" ht="14.25" customHeight="1">
      <c r="A153" s="390"/>
      <c r="B153" s="390"/>
      <c r="C153" s="390"/>
      <c r="D153" s="393"/>
      <c r="E153" s="393"/>
      <c r="F153" s="393"/>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s="12" customFormat="1" ht="14.25" customHeight="1">
      <c r="A154" s="390"/>
      <c r="B154" s="390"/>
      <c r="C154" s="390"/>
      <c r="D154" s="393"/>
      <c r="E154" s="393"/>
      <c r="F154" s="393"/>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s="12" customFormat="1" ht="14.25" customHeight="1">
      <c r="A155" s="390"/>
      <c r="B155" s="390"/>
      <c r="C155" s="390"/>
      <c r="D155" s="393"/>
      <c r="E155" s="393"/>
      <c r="F155" s="393"/>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s="12" customFormat="1" ht="14.25" customHeight="1">
      <c r="A156" s="390"/>
      <c r="B156" s="390"/>
      <c r="C156" s="390"/>
      <c r="D156" s="393"/>
      <c r="E156" s="393"/>
      <c r="F156" s="393"/>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s="12" customFormat="1" ht="14.25" customHeight="1">
      <c r="A157" s="390"/>
      <c r="B157" s="390"/>
      <c r="C157" s="390"/>
      <c r="D157" s="393"/>
      <c r="E157" s="393"/>
      <c r="F157" s="393"/>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s="12" customFormat="1" ht="14.25" customHeight="1">
      <c r="A158" s="390"/>
      <c r="B158" s="390"/>
      <c r="C158" s="390"/>
      <c r="D158" s="393"/>
      <c r="E158" s="393"/>
      <c r="F158" s="393"/>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s="12" customFormat="1" ht="14.25" customHeight="1">
      <c r="A159" s="390"/>
      <c r="B159" s="390"/>
      <c r="C159" s="390"/>
      <c r="D159" s="393"/>
      <c r="E159" s="393"/>
      <c r="F159" s="393"/>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s="12" customFormat="1" ht="14.25" customHeight="1">
      <c r="A160" s="390"/>
      <c r="B160" s="390"/>
      <c r="C160" s="390"/>
      <c r="D160" s="393"/>
      <c r="E160" s="393"/>
      <c r="F160" s="393"/>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s="12" customFormat="1" ht="14.25" customHeight="1">
      <c r="A161" s="390"/>
      <c r="B161" s="390"/>
      <c r="C161" s="390"/>
      <c r="D161" s="393"/>
      <c r="E161" s="393"/>
      <c r="F161" s="393"/>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s="12" customFormat="1" ht="14.25" customHeight="1">
      <c r="A162" s="390"/>
      <c r="B162" s="390"/>
      <c r="C162" s="390"/>
      <c r="D162" s="393"/>
      <c r="E162" s="393"/>
      <c r="F162" s="393"/>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s="12" customFormat="1" ht="14.25" customHeight="1">
      <c r="A163" s="390"/>
      <c r="B163" s="390"/>
      <c r="C163" s="390"/>
      <c r="D163" s="393"/>
      <c r="E163" s="393"/>
      <c r="F163" s="393"/>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s="12" customFormat="1" ht="14.25" customHeight="1">
      <c r="A164" s="390"/>
      <c r="B164" s="390"/>
      <c r="C164" s="390"/>
      <c r="D164" s="393"/>
      <c r="E164" s="393"/>
      <c r="F164" s="393"/>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s="12" customFormat="1" ht="14.25" customHeight="1">
      <c r="A165" s="390"/>
      <c r="B165" s="390"/>
      <c r="C165" s="390"/>
      <c r="D165" s="393"/>
      <c r="E165" s="393"/>
      <c r="F165" s="393"/>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s="12" customFormat="1" ht="14.25" customHeight="1">
      <c r="A166" s="390"/>
      <c r="B166" s="390"/>
      <c r="C166" s="390"/>
      <c r="D166" s="393"/>
      <c r="E166" s="393"/>
      <c r="F166" s="393"/>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s="12" customFormat="1" ht="14.25" customHeight="1">
      <c r="A167" s="390"/>
      <c r="B167" s="390"/>
      <c r="C167" s="390"/>
      <c r="D167" s="393"/>
      <c r="E167" s="393"/>
      <c r="F167" s="393"/>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s="12" customFormat="1" ht="14.25" customHeight="1">
      <c r="A168" s="390"/>
      <c r="B168" s="390"/>
      <c r="C168" s="390"/>
      <c r="D168" s="393"/>
      <c r="E168" s="393"/>
      <c r="F168" s="393"/>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s="12" customFormat="1" ht="14.25" customHeight="1">
      <c r="A169" s="390"/>
      <c r="B169" s="390"/>
      <c r="C169" s="390"/>
      <c r="D169" s="393"/>
      <c r="E169" s="393"/>
      <c r="F169" s="393"/>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s="12" customFormat="1" ht="14.25" customHeight="1">
      <c r="A170" s="390"/>
      <c r="B170" s="390"/>
      <c r="C170" s="390"/>
      <c r="D170" s="393"/>
      <c r="E170" s="393"/>
      <c r="F170" s="393"/>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s="12" customFormat="1" ht="14.25" customHeight="1">
      <c r="A171" s="390"/>
      <c r="B171" s="390"/>
      <c r="C171" s="390"/>
      <c r="D171" s="393"/>
      <c r="E171" s="393"/>
      <c r="F171" s="393"/>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s="12" customFormat="1" ht="14.25" customHeight="1">
      <c r="A172" s="390"/>
      <c r="B172" s="390"/>
      <c r="C172" s="390"/>
      <c r="D172" s="393"/>
      <c r="E172" s="393"/>
      <c r="F172" s="393"/>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s="12" customFormat="1" ht="14.25" customHeight="1">
      <c r="A173" s="390"/>
      <c r="B173" s="390"/>
      <c r="C173" s="390"/>
      <c r="D173" s="393"/>
      <c r="E173" s="393"/>
      <c r="F173" s="393"/>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s="12" customFormat="1" ht="14.25" customHeight="1">
      <c r="A174" s="390"/>
      <c r="B174" s="390"/>
      <c r="C174" s="390"/>
      <c r="D174" s="393"/>
      <c r="E174" s="393"/>
      <c r="F174" s="393"/>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s="12" customFormat="1" ht="14.25" customHeight="1">
      <c r="A175" s="390"/>
      <c r="B175" s="390"/>
      <c r="C175" s="390"/>
      <c r="D175" s="393"/>
      <c r="E175" s="393"/>
      <c r="F175" s="393"/>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s="12" customFormat="1" ht="14.25" customHeight="1">
      <c r="A176" s="390"/>
      <c r="B176" s="390"/>
      <c r="C176" s="390"/>
      <c r="D176" s="393"/>
      <c r="E176" s="393"/>
      <c r="F176" s="393"/>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s="12" customFormat="1" ht="14.25" customHeight="1">
      <c r="A177" s="390"/>
      <c r="B177" s="390"/>
      <c r="C177" s="390"/>
      <c r="D177" s="393"/>
      <c r="E177" s="393"/>
      <c r="F177" s="393"/>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s="12" customFormat="1" ht="14.25" customHeight="1">
      <c r="A178" s="390"/>
      <c r="B178" s="390"/>
      <c r="C178" s="390"/>
      <c r="D178" s="393"/>
      <c r="E178" s="393"/>
      <c r="F178" s="393"/>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s="12" customFormat="1" ht="14.25" customHeight="1">
      <c r="A179" s="390"/>
      <c r="B179" s="390"/>
      <c r="C179" s="390"/>
      <c r="D179" s="393"/>
      <c r="E179" s="393"/>
      <c r="F179" s="393"/>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s="12" customFormat="1" ht="14.25" customHeight="1">
      <c r="A180" s="390"/>
      <c r="B180" s="390"/>
      <c r="C180" s="390"/>
      <c r="D180" s="393"/>
      <c r="E180" s="393"/>
      <c r="F180" s="393"/>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s="12" customFormat="1" ht="14.25" customHeight="1">
      <c r="A181" s="390"/>
      <c r="B181" s="390"/>
      <c r="C181" s="390"/>
      <c r="D181" s="393"/>
      <c r="E181" s="393"/>
      <c r="F181" s="393"/>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s="12" customFormat="1" ht="14.25" customHeight="1">
      <c r="A182" s="390"/>
      <c r="B182" s="390"/>
      <c r="C182" s="390"/>
      <c r="D182" s="393"/>
      <c r="E182" s="393"/>
      <c r="F182" s="393"/>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s="12" customFormat="1" ht="14.25" customHeight="1">
      <c r="A183" s="390"/>
      <c r="B183" s="390"/>
      <c r="C183" s="390"/>
      <c r="D183" s="393"/>
      <c r="E183" s="393"/>
      <c r="F183" s="393"/>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s="12" customFormat="1" ht="14.25" customHeight="1">
      <c r="A184" s="390"/>
      <c r="B184" s="390"/>
      <c r="C184" s="390"/>
      <c r="D184" s="393"/>
      <c r="E184" s="393"/>
      <c r="F184" s="393"/>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s="12" customFormat="1" ht="14.25" customHeight="1">
      <c r="A185" s="390"/>
      <c r="B185" s="390"/>
      <c r="C185" s="390"/>
      <c r="D185" s="393"/>
      <c r="E185" s="393"/>
      <c r="F185" s="393"/>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s="12" customFormat="1" ht="14.25" customHeight="1">
      <c r="A186" s="390"/>
      <c r="B186" s="390"/>
      <c r="C186" s="390"/>
      <c r="D186" s="393"/>
      <c r="E186" s="393"/>
      <c r="F186" s="393"/>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s="12" customFormat="1" ht="14.25" customHeight="1">
      <c r="A187" s="390"/>
      <c r="B187" s="390"/>
      <c r="C187" s="390"/>
      <c r="D187" s="393"/>
      <c r="E187" s="393"/>
      <c r="F187" s="393"/>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s="12" customFormat="1" ht="14.25" customHeight="1">
      <c r="A188" s="390"/>
      <c r="B188" s="390"/>
      <c r="C188" s="390"/>
      <c r="D188" s="393"/>
      <c r="E188" s="393"/>
      <c r="F188" s="393"/>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s="12" customFormat="1" ht="14.25" customHeight="1">
      <c r="A189" s="390"/>
      <c r="B189" s="390"/>
      <c r="C189" s="390"/>
      <c r="D189" s="393"/>
      <c r="E189" s="393"/>
      <c r="F189" s="393"/>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s="12" customFormat="1" ht="14.25" customHeight="1">
      <c r="A190" s="390"/>
      <c r="B190" s="390"/>
      <c r="C190" s="390"/>
      <c r="D190" s="393"/>
      <c r="E190" s="393"/>
      <c r="F190" s="393"/>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s="12" customFormat="1" ht="14.25" customHeight="1">
      <c r="A191" s="390"/>
      <c r="B191" s="390"/>
      <c r="C191" s="390"/>
      <c r="D191" s="393"/>
      <c r="E191" s="393"/>
      <c r="F191" s="393"/>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s="12" customFormat="1" ht="14.25" customHeight="1">
      <c r="A192" s="390"/>
      <c r="B192" s="390"/>
      <c r="C192" s="390"/>
      <c r="D192" s="393"/>
      <c r="E192" s="393"/>
      <c r="F192" s="393"/>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s="12" customFormat="1" ht="14.25" customHeight="1">
      <c r="A193" s="390"/>
      <c r="B193" s="390"/>
      <c r="C193" s="390"/>
      <c r="D193" s="393"/>
      <c r="E193" s="393"/>
      <c r="F193" s="393"/>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s="12" customFormat="1" ht="14.25" customHeight="1">
      <c r="A194" s="390"/>
      <c r="B194" s="390"/>
      <c r="C194" s="390"/>
      <c r="D194" s="393"/>
      <c r="E194" s="393"/>
      <c r="F194" s="393"/>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s="12" customFormat="1" ht="14.25" customHeight="1">
      <c r="A195" s="390"/>
      <c r="B195" s="390"/>
      <c r="C195" s="390"/>
      <c r="D195" s="393"/>
      <c r="E195" s="393"/>
      <c r="F195" s="393"/>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s="12" customFormat="1" ht="14.25" customHeight="1">
      <c r="A196" s="390"/>
      <c r="B196" s="390"/>
      <c r="C196" s="390"/>
      <c r="D196" s="393"/>
      <c r="E196" s="393"/>
      <c r="F196" s="393"/>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s="12" customFormat="1" ht="14.25" customHeight="1">
      <c r="A197" s="390"/>
      <c r="B197" s="390"/>
      <c r="C197" s="390"/>
      <c r="D197" s="393"/>
      <c r="E197" s="393"/>
      <c r="F197" s="393"/>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s="12" customFormat="1" ht="14.25" customHeight="1">
      <c r="A198" s="390"/>
      <c r="B198" s="390"/>
      <c r="C198" s="390"/>
      <c r="D198" s="393"/>
      <c r="E198" s="393"/>
      <c r="F198" s="393"/>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s="12" customFormat="1" ht="14.25" customHeight="1">
      <c r="A199" s="390"/>
      <c r="B199" s="390"/>
      <c r="C199" s="390"/>
      <c r="D199" s="393"/>
      <c r="E199" s="393"/>
      <c r="F199" s="393"/>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s="12" customFormat="1" ht="14.25" customHeight="1">
      <c r="A200" s="390"/>
      <c r="B200" s="390"/>
      <c r="C200" s="390"/>
      <c r="D200" s="393"/>
      <c r="E200" s="393"/>
      <c r="F200" s="393"/>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s="12" customFormat="1" ht="14.25" customHeight="1">
      <c r="A201" s="390"/>
      <c r="B201" s="390"/>
      <c r="C201" s="390"/>
      <c r="D201" s="393"/>
      <c r="E201" s="393"/>
      <c r="F201" s="393"/>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s="12" customFormat="1" ht="14.25" customHeight="1">
      <c r="A202" s="390"/>
      <c r="B202" s="390"/>
      <c r="C202" s="390"/>
      <c r="D202" s="393"/>
      <c r="E202" s="393"/>
      <c r="F202" s="393"/>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s="12" customFormat="1" ht="14.25" customHeight="1">
      <c r="A203" s="390"/>
      <c r="B203" s="390"/>
      <c r="C203" s="390"/>
      <c r="D203" s="393"/>
      <c r="E203" s="393"/>
      <c r="F203" s="393"/>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s="12" customFormat="1" ht="14.25" customHeight="1">
      <c r="A204" s="390"/>
      <c r="B204" s="390"/>
      <c r="C204" s="390"/>
      <c r="D204" s="393"/>
      <c r="E204" s="393"/>
      <c r="F204" s="393"/>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s="12" customFormat="1" ht="14.25" customHeight="1">
      <c r="A205" s="390"/>
      <c r="B205" s="390"/>
      <c r="C205" s="390"/>
      <c r="D205" s="393"/>
      <c r="E205" s="393"/>
      <c r="F205" s="393"/>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s="12" customFormat="1" ht="14.25" customHeight="1">
      <c r="A206" s="390"/>
      <c r="B206" s="390"/>
      <c r="C206" s="390"/>
      <c r="D206" s="393"/>
      <c r="E206" s="393"/>
      <c r="F206" s="393"/>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s="12" customFormat="1" ht="14.25" customHeight="1">
      <c r="A207" s="390"/>
      <c r="B207" s="390"/>
      <c r="C207" s="390"/>
      <c r="D207" s="393"/>
      <c r="E207" s="393"/>
      <c r="F207" s="393"/>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s="12" customFormat="1" ht="14.25" customHeight="1">
      <c r="A208" s="390"/>
      <c r="B208" s="390"/>
      <c r="C208" s="390"/>
      <c r="D208" s="393"/>
      <c r="E208" s="393"/>
      <c r="F208" s="393"/>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s="12" customFormat="1" ht="14.25" customHeight="1">
      <c r="A209" s="390"/>
      <c r="B209" s="390"/>
      <c r="C209" s="390"/>
      <c r="D209" s="393"/>
      <c r="E209" s="393"/>
      <c r="F209" s="393"/>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s="12" customFormat="1" ht="14.25" customHeight="1">
      <c r="A210" s="390"/>
      <c r="B210" s="390"/>
      <c r="C210" s="390"/>
      <c r="D210" s="393"/>
      <c r="E210" s="393"/>
      <c r="F210" s="393"/>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s="12" customFormat="1" ht="14.25" customHeight="1">
      <c r="A211" s="390"/>
      <c r="B211" s="390"/>
      <c r="C211" s="390"/>
      <c r="D211" s="393"/>
      <c r="E211" s="393"/>
      <c r="F211" s="393"/>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s="12" customFormat="1" ht="14.25" customHeight="1">
      <c r="A212" s="390"/>
      <c r="B212" s="390"/>
      <c r="C212" s="390"/>
      <c r="D212" s="393"/>
      <c r="E212" s="393"/>
      <c r="F212" s="393"/>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s="12" customFormat="1" ht="14.25" customHeight="1">
      <c r="A213" s="390"/>
      <c r="B213" s="390"/>
      <c r="C213" s="390"/>
      <c r="D213" s="393"/>
      <c r="E213" s="393"/>
      <c r="F213" s="393"/>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s="12" customFormat="1" ht="14.25" customHeight="1">
      <c r="A214" s="390"/>
      <c r="B214" s="390"/>
      <c r="C214" s="390"/>
      <c r="D214" s="393"/>
      <c r="E214" s="393"/>
      <c r="F214" s="393"/>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s="12" customFormat="1" ht="14.25" customHeight="1">
      <c r="A215" s="390"/>
      <c r="B215" s="390"/>
      <c r="C215" s="390"/>
      <c r="D215" s="393"/>
      <c r="E215" s="393"/>
      <c r="F215" s="393"/>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s="12" customFormat="1" ht="14.25" customHeight="1">
      <c r="A216" s="390"/>
      <c r="B216" s="390"/>
      <c r="C216" s="390"/>
      <c r="D216" s="393"/>
      <c r="E216" s="393"/>
      <c r="F216" s="393"/>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s="12" customFormat="1" ht="14.25" customHeight="1">
      <c r="A217" s="390"/>
      <c r="B217" s="390"/>
      <c r="C217" s="390"/>
      <c r="D217" s="393"/>
      <c r="E217" s="393"/>
      <c r="F217" s="393"/>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s="12" customFormat="1" ht="14.25" customHeight="1">
      <c r="A218" s="390"/>
      <c r="B218" s="390"/>
      <c r="C218" s="390"/>
      <c r="D218" s="393"/>
      <c r="E218" s="393"/>
      <c r="F218" s="393"/>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s="12" customFormat="1" ht="14.25" customHeight="1">
      <c r="A219" s="390"/>
      <c r="B219" s="390"/>
      <c r="C219" s="390"/>
      <c r="D219" s="393"/>
      <c r="E219" s="393"/>
      <c r="F219" s="393"/>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s="12" customFormat="1" ht="14.25" customHeight="1">
      <c r="A220" s="390"/>
      <c r="B220" s="390"/>
      <c r="C220" s="390"/>
      <c r="D220" s="393"/>
      <c r="E220" s="393"/>
      <c r="F220" s="393"/>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s="12" customFormat="1" ht="14.25" customHeight="1">
      <c r="A221" s="390"/>
      <c r="B221" s="390"/>
      <c r="C221" s="390"/>
      <c r="D221" s="393"/>
      <c r="E221" s="393"/>
      <c r="F221" s="393"/>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s="12" customFormat="1" ht="14.25" customHeight="1">
      <c r="A222" s="390"/>
      <c r="B222" s="390"/>
      <c r="C222" s="390"/>
      <c r="D222" s="393"/>
      <c r="E222" s="393"/>
      <c r="F222" s="393"/>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s="12" customFormat="1" ht="14.25" customHeight="1">
      <c r="A223" s="390"/>
      <c r="B223" s="390"/>
      <c r="C223" s="390"/>
      <c r="D223" s="393"/>
      <c r="E223" s="393"/>
      <c r="F223" s="393"/>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s="12" customFormat="1" ht="14.25" customHeight="1">
      <c r="A224" s="390"/>
      <c r="B224" s="390"/>
      <c r="C224" s="390"/>
      <c r="D224" s="393"/>
      <c r="E224" s="393"/>
      <c r="F224" s="393"/>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s="12" customFormat="1" ht="14.25" customHeight="1">
      <c r="A225" s="390"/>
      <c r="B225" s="390"/>
      <c r="C225" s="390"/>
      <c r="D225" s="393"/>
      <c r="E225" s="393"/>
      <c r="F225" s="393"/>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s="12" customFormat="1" ht="14.25" customHeight="1">
      <c r="A226" s="390"/>
      <c r="B226" s="390"/>
      <c r="C226" s="390"/>
      <c r="D226" s="393"/>
      <c r="E226" s="393"/>
      <c r="F226" s="393"/>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s="12" customFormat="1" ht="14.25" customHeight="1">
      <c r="A227" s="390"/>
      <c r="B227" s="390"/>
      <c r="C227" s="390"/>
      <c r="D227" s="393"/>
      <c r="E227" s="393"/>
      <c r="F227" s="393"/>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s="12" customFormat="1" ht="14.25" customHeight="1">
      <c r="A228" s="390"/>
      <c r="B228" s="390"/>
      <c r="C228" s="390"/>
      <c r="D228" s="393"/>
      <c r="E228" s="393"/>
      <c r="F228" s="393"/>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s="12" customFormat="1" ht="14.25" customHeight="1">
      <c r="A229" s="390"/>
      <c r="B229" s="390"/>
      <c r="C229" s="390"/>
      <c r="D229" s="393"/>
      <c r="E229" s="393"/>
      <c r="F229" s="393"/>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s="12" customFormat="1" ht="14.25" customHeight="1">
      <c r="A230" s="390"/>
      <c r="B230" s="390"/>
      <c r="C230" s="390"/>
      <c r="D230" s="393"/>
      <c r="E230" s="393"/>
      <c r="F230" s="393"/>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s="12" customFormat="1" ht="14.25" customHeight="1">
      <c r="A231" s="390"/>
      <c r="B231" s="390"/>
      <c r="C231" s="390"/>
      <c r="D231" s="393"/>
      <c r="E231" s="393"/>
      <c r="F231" s="393"/>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s="12" customFormat="1" ht="14.25" customHeight="1">
      <c r="A232" s="390"/>
      <c r="B232" s="390"/>
      <c r="C232" s="390"/>
      <c r="D232" s="393"/>
      <c r="E232" s="393"/>
      <c r="F232" s="393"/>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s="12" customFormat="1" ht="14.25" customHeight="1">
      <c r="A233" s="390"/>
      <c r="B233" s="390"/>
      <c r="C233" s="390"/>
      <c r="D233" s="393"/>
      <c r="E233" s="393"/>
      <c r="F233" s="393"/>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s="12" customFormat="1" ht="14.25" customHeight="1">
      <c r="A234" s="390"/>
      <c r="B234" s="390"/>
      <c r="C234" s="390"/>
      <c r="D234" s="393"/>
      <c r="E234" s="393"/>
      <c r="F234" s="393"/>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s="12" customFormat="1" ht="14.25" customHeight="1">
      <c r="A235" s="390"/>
      <c r="B235" s="390"/>
      <c r="C235" s="390"/>
      <c r="D235" s="393"/>
      <c r="E235" s="393"/>
      <c r="F235" s="393"/>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s="12" customFormat="1" ht="14.25" customHeight="1">
      <c r="A236" s="390"/>
      <c r="B236" s="390"/>
      <c r="C236" s="390"/>
      <c r="D236" s="393"/>
      <c r="E236" s="393"/>
      <c r="F236" s="393"/>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s="12" customFormat="1" ht="14.25" customHeight="1">
      <c r="A237" s="390"/>
      <c r="B237" s="390"/>
      <c r="C237" s="390"/>
      <c r="D237" s="393"/>
      <c r="E237" s="393"/>
      <c r="F237" s="393"/>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s="12" customFormat="1" ht="14.25" customHeight="1">
      <c r="A238" s="390"/>
      <c r="B238" s="390"/>
      <c r="C238" s="390"/>
      <c r="D238" s="393"/>
      <c r="E238" s="393"/>
      <c r="F238" s="393"/>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s="12" customFormat="1" ht="14.25" customHeight="1">
      <c r="A239" s="390"/>
      <c r="B239" s="390"/>
      <c r="C239" s="390"/>
      <c r="D239" s="393"/>
      <c r="E239" s="393"/>
      <c r="F239" s="393"/>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s="12" customFormat="1" ht="14.25" customHeight="1">
      <c r="A240" s="390"/>
      <c r="B240" s="390"/>
      <c r="C240" s="390"/>
      <c r="D240" s="393"/>
      <c r="E240" s="393"/>
      <c r="F240" s="393"/>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s="12" customFormat="1" ht="14.25" customHeight="1">
      <c r="A241" s="390"/>
      <c r="B241" s="390"/>
      <c r="C241" s="390"/>
      <c r="D241" s="393"/>
      <c r="E241" s="393"/>
      <c r="F241" s="393"/>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s="12" customFormat="1" ht="14.25" customHeight="1">
      <c r="A242" s="390"/>
      <c r="B242" s="390"/>
      <c r="C242" s="390"/>
      <c r="D242" s="393"/>
      <c r="E242" s="393"/>
      <c r="F242" s="393"/>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s="12" customFormat="1" ht="14.25" customHeight="1">
      <c r="A243" s="390"/>
      <c r="B243" s="390"/>
      <c r="C243" s="390"/>
      <c r="D243" s="393"/>
      <c r="E243" s="393"/>
      <c r="F243" s="393"/>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s="12" customFormat="1" ht="14.25" customHeight="1">
      <c r="A244" s="390"/>
      <c r="B244" s="390"/>
      <c r="C244" s="390"/>
      <c r="D244" s="393"/>
      <c r="E244" s="393"/>
      <c r="F244" s="393"/>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s="12" customFormat="1" ht="14.25" customHeight="1">
      <c r="A245" s="390"/>
      <c r="B245" s="390"/>
      <c r="C245" s="390"/>
      <c r="D245" s="393"/>
      <c r="E245" s="393"/>
      <c r="F245" s="393"/>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s="12" customFormat="1" ht="14.25" customHeight="1">
      <c r="A246" s="390"/>
      <c r="B246" s="390"/>
      <c r="C246" s="390"/>
      <c r="D246" s="393"/>
      <c r="E246" s="393"/>
      <c r="F246" s="393"/>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s="12" customFormat="1" ht="14.25" customHeight="1">
      <c r="A247" s="390"/>
      <c r="B247" s="390"/>
      <c r="C247" s="390"/>
      <c r="D247" s="393"/>
      <c r="E247" s="393"/>
      <c r="F247" s="393"/>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s="12" customFormat="1" ht="14.25" customHeight="1">
      <c r="A248" s="390"/>
      <c r="B248" s="390"/>
      <c r="C248" s="390"/>
      <c r="D248" s="393"/>
      <c r="E248" s="393"/>
      <c r="F248" s="393"/>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s="12" customFormat="1" ht="14.25" customHeight="1">
      <c r="A249" s="390"/>
      <c r="B249" s="390"/>
      <c r="C249" s="390"/>
      <c r="D249" s="393"/>
      <c r="E249" s="393"/>
      <c r="F249" s="393"/>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s="12" customFormat="1" ht="14.25" customHeight="1">
      <c r="A250" s="390"/>
      <c r="B250" s="390"/>
      <c r="C250" s="390"/>
      <c r="D250" s="393"/>
      <c r="E250" s="393"/>
      <c r="F250" s="393"/>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s="12" customFormat="1" ht="14.25" customHeight="1">
      <c r="A251" s="390"/>
      <c r="B251" s="390"/>
      <c r="C251" s="390"/>
      <c r="D251" s="393"/>
      <c r="E251" s="393"/>
      <c r="F251" s="393"/>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s="12" customFormat="1" ht="14.25" customHeight="1">
      <c r="A252" s="390"/>
      <c r="B252" s="390"/>
      <c r="C252" s="390"/>
      <c r="D252" s="393"/>
      <c r="E252" s="393"/>
      <c r="F252" s="393"/>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s="12" customFormat="1" ht="14.25" customHeight="1">
      <c r="A253" s="390"/>
      <c r="B253" s="390"/>
      <c r="C253" s="390"/>
      <c r="D253" s="393"/>
      <c r="E253" s="393"/>
      <c r="F253" s="393"/>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s="12" customFormat="1" ht="14.25" customHeight="1">
      <c r="A254" s="390"/>
      <c r="B254" s="390"/>
      <c r="C254" s="390"/>
      <c r="D254" s="393"/>
      <c r="E254" s="393"/>
      <c r="F254" s="393"/>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s="12" customFormat="1" ht="14.25" customHeight="1">
      <c r="A255" s="390"/>
      <c r="B255" s="390"/>
      <c r="C255" s="390"/>
      <c r="D255" s="393"/>
      <c r="E255" s="393"/>
      <c r="F255" s="393"/>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s="12" customFormat="1" ht="14.25" customHeight="1">
      <c r="A256" s="390"/>
      <c r="B256" s="390"/>
      <c r="C256" s="390"/>
      <c r="D256" s="393"/>
      <c r="E256" s="393"/>
      <c r="F256" s="393"/>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s="12" customFormat="1" ht="14.25" customHeight="1">
      <c r="A257" s="390"/>
      <c r="B257" s="390"/>
      <c r="C257" s="390"/>
      <c r="D257" s="393"/>
      <c r="E257" s="393"/>
      <c r="F257" s="393"/>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s="12" customFormat="1" ht="14.25" customHeight="1">
      <c r="A258" s="390"/>
      <c r="B258" s="390"/>
      <c r="C258" s="390"/>
      <c r="D258" s="393"/>
      <c r="E258" s="393"/>
      <c r="F258" s="393"/>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s="12" customFormat="1" ht="14.25" customHeight="1">
      <c r="A259" s="390"/>
      <c r="B259" s="390"/>
      <c r="C259" s="390"/>
      <c r="D259" s="393"/>
      <c r="E259" s="393"/>
      <c r="F259" s="393"/>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s="12" customFormat="1" ht="14.25" customHeight="1">
      <c r="A260" s="390"/>
      <c r="B260" s="390"/>
      <c r="C260" s="390"/>
      <c r="D260" s="393"/>
      <c r="E260" s="393"/>
      <c r="F260" s="393"/>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s="12" customFormat="1" ht="14.25" customHeight="1">
      <c r="A261" s="390"/>
      <c r="B261" s="390"/>
      <c r="C261" s="390"/>
      <c r="D261" s="393"/>
      <c r="E261" s="393"/>
      <c r="F261" s="393"/>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s="12" customFormat="1" ht="14.25" customHeight="1">
      <c r="A262" s="390"/>
      <c r="B262" s="390"/>
      <c r="C262" s="390"/>
      <c r="D262" s="393"/>
      <c r="E262" s="393"/>
      <c r="F262" s="393"/>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s="12" customFormat="1" ht="14.25" customHeight="1">
      <c r="A263" s="390"/>
      <c r="B263" s="390"/>
      <c r="C263" s="390"/>
      <c r="D263" s="393"/>
      <c r="E263" s="393"/>
      <c r="F263" s="393"/>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s="12" customFormat="1" ht="14.25" customHeight="1">
      <c r="A264" s="390"/>
      <c r="B264" s="390"/>
      <c r="C264" s="390"/>
      <c r="D264" s="393"/>
      <c r="E264" s="393"/>
      <c r="F264" s="393"/>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s="12" customFormat="1" ht="14.25" customHeight="1">
      <c r="A265" s="390"/>
      <c r="B265" s="390"/>
      <c r="C265" s="390"/>
      <c r="D265" s="393"/>
      <c r="E265" s="393"/>
      <c r="F265" s="393"/>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s="12" customFormat="1" ht="14.25" customHeight="1">
      <c r="A266" s="390"/>
      <c r="B266" s="390"/>
      <c r="C266" s="390"/>
      <c r="D266" s="393"/>
      <c r="E266" s="393"/>
      <c r="F266" s="393"/>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s="12" customFormat="1" ht="14.25" customHeight="1">
      <c r="A267" s="390"/>
      <c r="B267" s="390"/>
      <c r="C267" s="390"/>
      <c r="D267" s="393"/>
      <c r="E267" s="393"/>
      <c r="F267" s="393"/>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s="12" customFormat="1" ht="14.25" customHeight="1">
      <c r="A268" s="390"/>
      <c r="B268" s="390"/>
      <c r="C268" s="390"/>
      <c r="D268" s="393"/>
      <c r="E268" s="393"/>
      <c r="F268" s="393"/>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s="12" customFormat="1" ht="14.25" customHeight="1">
      <c r="A269" s="390"/>
      <c r="B269" s="390"/>
      <c r="C269" s="390"/>
      <c r="D269" s="393"/>
      <c r="E269" s="393"/>
      <c r="F269" s="393"/>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s="12" customFormat="1" ht="14.25" customHeight="1">
      <c r="A270" s="390"/>
      <c r="B270" s="390"/>
      <c r="C270" s="390"/>
      <c r="D270" s="393"/>
      <c r="E270" s="393"/>
      <c r="F270" s="393"/>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s="12" customFormat="1" ht="14.25" customHeight="1">
      <c r="A271" s="390"/>
      <c r="B271" s="390"/>
      <c r="C271" s="390"/>
      <c r="D271" s="393"/>
      <c r="E271" s="393"/>
      <c r="F271" s="393"/>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s="12" customFormat="1" ht="14.25" customHeight="1">
      <c r="A272" s="390"/>
      <c r="B272" s="390"/>
      <c r="C272" s="390"/>
      <c r="D272" s="393"/>
      <c r="E272" s="393"/>
      <c r="F272" s="393"/>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s="12" customFormat="1" ht="14.25" customHeight="1">
      <c r="A273" s="390"/>
      <c r="B273" s="390"/>
      <c r="C273" s="390"/>
      <c r="D273" s="393"/>
      <c r="E273" s="393"/>
      <c r="F273" s="393"/>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s="12" customFormat="1" ht="14.25" customHeight="1">
      <c r="A274" s="390"/>
      <c r="B274" s="390"/>
      <c r="C274" s="390"/>
      <c r="D274" s="393"/>
      <c r="E274" s="393"/>
      <c r="F274" s="393"/>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s="12" customFormat="1" ht="14.25" customHeight="1">
      <c r="A275" s="390"/>
      <c r="B275" s="390"/>
      <c r="C275" s="390"/>
      <c r="D275" s="393"/>
      <c r="E275" s="393"/>
      <c r="F275" s="393"/>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s="12" customFormat="1" ht="14.25" customHeight="1">
      <c r="A276" s="390"/>
      <c r="B276" s="390"/>
      <c r="C276" s="390"/>
      <c r="D276" s="393"/>
      <c r="E276" s="393"/>
      <c r="F276" s="393"/>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s="12" customFormat="1" ht="14.25" customHeight="1">
      <c r="A277" s="390"/>
      <c r="B277" s="390"/>
      <c r="C277" s="390"/>
      <c r="D277" s="393"/>
      <c r="E277" s="393"/>
      <c r="F277" s="393"/>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s="12" customFormat="1" ht="14.25" customHeight="1">
      <c r="A278" s="390"/>
      <c r="B278" s="390"/>
      <c r="C278" s="390"/>
      <c r="D278" s="393"/>
      <c r="E278" s="393"/>
      <c r="F278" s="393"/>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s="12" customFormat="1" ht="14.25" customHeight="1">
      <c r="A279" s="390"/>
      <c r="B279" s="390"/>
      <c r="C279" s="390"/>
      <c r="D279" s="393"/>
      <c r="E279" s="393"/>
      <c r="F279" s="393"/>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s="12" customFormat="1" ht="14.25" customHeight="1">
      <c r="A280" s="390"/>
      <c r="B280" s="390"/>
      <c r="C280" s="390"/>
      <c r="D280" s="393"/>
      <c r="E280" s="393"/>
      <c r="F280" s="393"/>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s="12" customFormat="1" ht="14.25" customHeight="1">
      <c r="A281" s="390"/>
      <c r="B281" s="390"/>
      <c r="C281" s="390"/>
      <c r="D281" s="393"/>
      <c r="E281" s="393"/>
      <c r="F281" s="393"/>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s="12" customFormat="1" ht="14.25" customHeight="1">
      <c r="A282" s="390"/>
      <c r="B282" s="390"/>
      <c r="C282" s="390"/>
      <c r="D282" s="393"/>
      <c r="E282" s="393"/>
      <c r="F282" s="393"/>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s="12" customFormat="1" ht="14.25" customHeight="1">
      <c r="A283" s="390"/>
      <c r="B283" s="390"/>
      <c r="C283" s="390"/>
      <c r="D283" s="393"/>
      <c r="E283" s="393"/>
      <c r="F283" s="393"/>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s="12" customFormat="1" ht="14.25" customHeight="1">
      <c r="A284" s="390"/>
      <c r="B284" s="390"/>
      <c r="C284" s="390"/>
      <c r="D284" s="393"/>
      <c r="E284" s="393"/>
      <c r="F284" s="393"/>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s="12" customFormat="1" ht="14.25" customHeight="1">
      <c r="A285" s="390"/>
      <c r="B285" s="390"/>
      <c r="C285" s="390"/>
      <c r="D285" s="393"/>
      <c r="E285" s="393"/>
      <c r="F285" s="393"/>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s="12" customFormat="1" ht="14.25" customHeight="1">
      <c r="A286" s="390"/>
      <c r="B286" s="390"/>
      <c r="C286" s="390"/>
      <c r="D286" s="393"/>
      <c r="E286" s="393"/>
      <c r="F286" s="393"/>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s="12" customFormat="1" ht="14.25" customHeight="1">
      <c r="A287" s="390"/>
      <c r="B287" s="390"/>
      <c r="C287" s="390"/>
      <c r="D287" s="393"/>
      <c r="E287" s="393"/>
      <c r="F287" s="393"/>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s="12" customFormat="1" ht="14.25" customHeight="1">
      <c r="A288" s="390"/>
      <c r="B288" s="390"/>
      <c r="C288" s="390"/>
      <c r="D288" s="393"/>
      <c r="E288" s="393"/>
      <c r="F288" s="393"/>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s="12" customFormat="1" ht="14.25" customHeight="1">
      <c r="A289" s="390"/>
      <c r="B289" s="390"/>
      <c r="C289" s="390"/>
      <c r="D289" s="393"/>
      <c r="E289" s="393"/>
      <c r="F289" s="393"/>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s="12" customFormat="1" ht="14.25" customHeight="1">
      <c r="A290" s="390"/>
      <c r="B290" s="390"/>
      <c r="C290" s="390"/>
      <c r="D290" s="393"/>
      <c r="E290" s="393"/>
      <c r="F290" s="393"/>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s="12" customFormat="1" ht="14.25" customHeight="1">
      <c r="A291" s="390"/>
      <c r="B291" s="390"/>
      <c r="C291" s="390"/>
      <c r="D291" s="393"/>
      <c r="E291" s="393"/>
      <c r="F291" s="393"/>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s="12" customFormat="1" ht="14.25" customHeight="1">
      <c r="A292" s="390"/>
      <c r="B292" s="390"/>
      <c r="C292" s="390"/>
      <c r="D292" s="393"/>
      <c r="E292" s="393"/>
      <c r="F292" s="393"/>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s="12" customFormat="1" ht="14.25" customHeight="1">
      <c r="A293" s="390"/>
      <c r="B293" s="390"/>
      <c r="C293" s="390"/>
      <c r="D293" s="393"/>
      <c r="E293" s="393"/>
      <c r="F293" s="393"/>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s="12" customFormat="1" ht="14.25" customHeight="1">
      <c r="A294" s="390"/>
      <c r="B294" s="390"/>
      <c r="C294" s="390"/>
      <c r="D294" s="393"/>
      <c r="E294" s="393"/>
      <c r="F294" s="393"/>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s="12" customFormat="1" ht="14.25" customHeight="1">
      <c r="A295" s="390"/>
      <c r="B295" s="390"/>
      <c r="C295" s="390"/>
      <c r="D295" s="393"/>
      <c r="E295" s="393"/>
      <c r="F295" s="393"/>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s="12" customFormat="1" ht="14.25" customHeight="1">
      <c r="A296" s="390"/>
      <c r="B296" s="390"/>
      <c r="C296" s="390"/>
      <c r="D296" s="393"/>
      <c r="E296" s="393"/>
      <c r="F296" s="393"/>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s="12" customFormat="1" ht="14.25" customHeight="1">
      <c r="A297" s="390"/>
      <c r="B297" s="390"/>
      <c r="C297" s="390"/>
      <c r="D297" s="393"/>
      <c r="E297" s="393"/>
      <c r="F297" s="393"/>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s="12" customFormat="1" ht="14.25" customHeight="1">
      <c r="A298" s="390"/>
      <c r="B298" s="390"/>
      <c r="C298" s="390"/>
      <c r="D298" s="393"/>
      <c r="E298" s="393"/>
      <c r="F298" s="393"/>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s="12" customFormat="1" ht="14.25" customHeight="1">
      <c r="A299" s="390"/>
      <c r="B299" s="390"/>
      <c r="C299" s="390"/>
      <c r="D299" s="393"/>
      <c r="E299" s="393"/>
      <c r="F299" s="393"/>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s="12" customFormat="1" ht="14.25" customHeight="1">
      <c r="A300" s="390"/>
      <c r="B300" s="390"/>
      <c r="C300" s="390"/>
      <c r="D300" s="393"/>
      <c r="E300" s="393"/>
      <c r="F300" s="393"/>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s="12" customFormat="1" ht="14.25" customHeight="1">
      <c r="A301" s="390"/>
      <c r="B301" s="390"/>
      <c r="C301" s="390"/>
      <c r="D301" s="393"/>
      <c r="E301" s="393"/>
      <c r="F301" s="393"/>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s="12" customFormat="1" ht="14.25" customHeight="1">
      <c r="A302" s="390"/>
      <c r="B302" s="390"/>
      <c r="C302" s="390"/>
      <c r="D302" s="393"/>
      <c r="E302" s="393"/>
      <c r="F302" s="393"/>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s="12" customFormat="1" ht="14.25" customHeight="1">
      <c r="A303" s="390"/>
      <c r="B303" s="390"/>
      <c r="C303" s="390"/>
      <c r="D303" s="393"/>
      <c r="E303" s="393"/>
      <c r="F303" s="393"/>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s="12" customFormat="1" ht="14.25" customHeight="1">
      <c r="A304" s="390"/>
      <c r="B304" s="390"/>
      <c r="C304" s="390"/>
      <c r="D304" s="393"/>
      <c r="E304" s="393"/>
      <c r="F304" s="393"/>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s="12" customFormat="1" ht="14.25" customHeight="1">
      <c r="A305" s="390"/>
      <c r="B305" s="390"/>
      <c r="C305" s="390"/>
      <c r="D305" s="393"/>
      <c r="E305" s="393"/>
      <c r="F305" s="393"/>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s="12" customFormat="1" ht="14.25" customHeight="1">
      <c r="A306" s="390"/>
      <c r="B306" s="390"/>
      <c r="C306" s="390"/>
      <c r="D306" s="393"/>
      <c r="E306" s="393"/>
      <c r="F306" s="393"/>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s="12" customFormat="1" ht="14.25" customHeight="1">
      <c r="A307" s="390"/>
      <c r="B307" s="390"/>
      <c r="C307" s="390"/>
      <c r="D307" s="393"/>
      <c r="E307" s="393"/>
      <c r="F307" s="393"/>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s="12" customFormat="1" ht="14.25" customHeight="1">
      <c r="A308" s="390"/>
      <c r="B308" s="390"/>
      <c r="C308" s="390"/>
      <c r="D308" s="393"/>
      <c r="E308" s="393"/>
      <c r="F308" s="393"/>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s="12" customFormat="1" ht="14.25" customHeight="1">
      <c r="A309" s="390"/>
      <c r="B309" s="390"/>
      <c r="C309" s="390"/>
      <c r="D309" s="393"/>
      <c r="E309" s="393"/>
      <c r="F309" s="393"/>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s="12" customFormat="1" ht="14.25" customHeight="1">
      <c r="A310" s="390"/>
      <c r="B310" s="390"/>
      <c r="C310" s="390"/>
      <c r="D310" s="393"/>
      <c r="E310" s="393"/>
      <c r="F310" s="393"/>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s="12" customFormat="1" ht="14.25" customHeight="1">
      <c r="A311" s="390"/>
      <c r="B311" s="390"/>
      <c r="C311" s="390"/>
      <c r="D311" s="393"/>
      <c r="E311" s="393"/>
      <c r="F311" s="393"/>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s="12" customFormat="1" ht="14.25" customHeight="1">
      <c r="A312" s="390"/>
      <c r="B312" s="390"/>
      <c r="C312" s="390"/>
      <c r="D312" s="393"/>
      <c r="E312" s="393"/>
      <c r="F312" s="393"/>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s="12" customFormat="1" ht="14.25" customHeight="1">
      <c r="A313" s="390"/>
      <c r="B313" s="390"/>
      <c r="C313" s="390"/>
      <c r="D313" s="393"/>
      <c r="E313" s="393"/>
      <c r="F313" s="393"/>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s="12" customFormat="1" ht="14.25" customHeight="1">
      <c r="A314" s="390"/>
      <c r="B314" s="390"/>
      <c r="C314" s="390"/>
      <c r="D314" s="393"/>
      <c r="E314" s="393"/>
      <c r="F314" s="393"/>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s="12" customFormat="1" ht="14.25" customHeight="1">
      <c r="A315" s="390"/>
      <c r="B315" s="390"/>
      <c r="C315" s="390"/>
      <c r="D315" s="393"/>
      <c r="E315" s="393"/>
      <c r="F315" s="393"/>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s="12" customFormat="1" ht="14.25" customHeight="1">
      <c r="A316" s="390"/>
      <c r="B316" s="390"/>
      <c r="C316" s="390"/>
      <c r="D316" s="393"/>
      <c r="E316" s="393"/>
      <c r="F316" s="393"/>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s="12" customFormat="1" ht="14.25" customHeight="1">
      <c r="A317" s="390"/>
      <c r="B317" s="390"/>
      <c r="C317" s="390"/>
      <c r="D317" s="393"/>
      <c r="E317" s="393"/>
      <c r="F317" s="393"/>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s="12" customFormat="1" ht="14.25" customHeight="1">
      <c r="A318" s="390"/>
      <c r="B318" s="390"/>
      <c r="C318" s="390"/>
      <c r="D318" s="393"/>
      <c r="E318" s="393"/>
      <c r="F318" s="393"/>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s="12" customFormat="1" ht="14.25" customHeight="1">
      <c r="A319" s="390"/>
      <c r="B319" s="390"/>
      <c r="C319" s="390"/>
      <c r="D319" s="393"/>
      <c r="E319" s="393"/>
      <c r="F319" s="393"/>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s="12" customFormat="1" ht="14.25" customHeight="1">
      <c r="A320" s="390"/>
      <c r="B320" s="390"/>
      <c r="C320" s="390"/>
      <c r="D320" s="393"/>
      <c r="E320" s="393"/>
      <c r="F320" s="393"/>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s="12" customFormat="1" ht="14.25" customHeight="1">
      <c r="A321" s="390"/>
      <c r="B321" s="390"/>
      <c r="C321" s="390"/>
      <c r="D321" s="393"/>
      <c r="E321" s="393"/>
      <c r="F321" s="393"/>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s="12" customFormat="1" ht="14.25" customHeight="1">
      <c r="A322" s="390"/>
      <c r="B322" s="390"/>
      <c r="C322" s="390"/>
      <c r="D322" s="393"/>
      <c r="E322" s="393"/>
      <c r="F322" s="393"/>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s="12" customFormat="1" ht="14.25" customHeight="1">
      <c r="A323" s="390"/>
      <c r="B323" s="390"/>
      <c r="C323" s="390"/>
      <c r="D323" s="393"/>
      <c r="E323" s="393"/>
      <c r="F323" s="393"/>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s="12" customFormat="1" ht="14.25" customHeight="1">
      <c r="A324" s="390"/>
      <c r="B324" s="390"/>
      <c r="C324" s="390"/>
      <c r="D324" s="393"/>
      <c r="E324" s="393"/>
      <c r="F324" s="393"/>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s="12" customFormat="1" ht="14.25" customHeight="1">
      <c r="A325" s="390"/>
      <c r="B325" s="390"/>
      <c r="C325" s="390"/>
      <c r="D325" s="393"/>
      <c r="E325" s="393"/>
      <c r="F325" s="393"/>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s="12" customFormat="1" ht="14.25" customHeight="1">
      <c r="A326" s="390"/>
      <c r="B326" s="390"/>
      <c r="C326" s="390"/>
      <c r="D326" s="393"/>
      <c r="E326" s="393"/>
      <c r="F326" s="393"/>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s="12" customFormat="1" ht="14.25" customHeight="1">
      <c r="A327" s="390"/>
      <c r="B327" s="390"/>
      <c r="C327" s="390"/>
      <c r="D327" s="393"/>
      <c r="E327" s="393"/>
      <c r="F327" s="393"/>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s="12" customFormat="1" ht="14.25" customHeight="1">
      <c r="A328" s="390"/>
      <c r="B328" s="390"/>
      <c r="C328" s="390"/>
      <c r="D328" s="393"/>
      <c r="E328" s="393"/>
      <c r="F328" s="393"/>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s="12" customFormat="1" ht="14.25" customHeight="1">
      <c r="A329" s="390"/>
      <c r="B329" s="390"/>
      <c r="C329" s="390"/>
      <c r="D329" s="393"/>
      <c r="E329" s="393"/>
      <c r="F329" s="393"/>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s="12" customFormat="1" ht="14.25" customHeight="1">
      <c r="A330" s="390"/>
      <c r="B330" s="390"/>
      <c r="C330" s="390"/>
      <c r="D330" s="393"/>
      <c r="E330" s="393"/>
      <c r="F330" s="393"/>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s="12" customFormat="1" ht="14.25" customHeight="1">
      <c r="A331" s="390"/>
      <c r="B331" s="390"/>
      <c r="C331" s="390"/>
      <c r="D331" s="393"/>
      <c r="E331" s="393"/>
      <c r="F331" s="393"/>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s="12" customFormat="1" ht="14.25" customHeight="1">
      <c r="A332" s="390"/>
      <c r="B332" s="390"/>
      <c r="C332" s="390"/>
      <c r="D332" s="393"/>
      <c r="E332" s="393"/>
      <c r="F332" s="393"/>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s="12" customFormat="1" ht="14.25" customHeight="1">
      <c r="A333" s="390"/>
      <c r="B333" s="390"/>
      <c r="C333" s="390"/>
      <c r="D333" s="393"/>
      <c r="E333" s="393"/>
      <c r="F333" s="393"/>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s="12" customFormat="1" ht="14.25" customHeight="1">
      <c r="A334" s="390"/>
      <c r="B334" s="390"/>
      <c r="C334" s="390"/>
      <c r="D334" s="393"/>
      <c r="E334" s="393"/>
      <c r="F334" s="393"/>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s="12" customFormat="1" ht="14.25" customHeight="1">
      <c r="A335" s="390"/>
      <c r="B335" s="390"/>
      <c r="C335" s="390"/>
      <c r="D335" s="393"/>
      <c r="E335" s="393"/>
      <c r="F335" s="393"/>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s="12" customFormat="1" ht="14.25" customHeight="1">
      <c r="A336" s="390"/>
      <c r="B336" s="390"/>
      <c r="C336" s="390"/>
      <c r="D336" s="393"/>
      <c r="E336" s="393"/>
      <c r="F336" s="393"/>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s="12" customFormat="1" ht="14.25" customHeight="1">
      <c r="A337" s="390"/>
      <c r="B337" s="390"/>
      <c r="C337" s="390"/>
      <c r="D337" s="393"/>
      <c r="E337" s="393"/>
      <c r="F337" s="393"/>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s="12" customFormat="1" ht="14.25" customHeight="1">
      <c r="A338" s="390"/>
      <c r="B338" s="390"/>
      <c r="C338" s="390"/>
      <c r="D338" s="393"/>
      <c r="E338" s="393"/>
      <c r="F338" s="393"/>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s="12" customFormat="1" ht="14.25" customHeight="1">
      <c r="A339" s="390"/>
      <c r="B339" s="390"/>
      <c r="C339" s="390"/>
      <c r="D339" s="393"/>
      <c r="E339" s="393"/>
      <c r="F339" s="393"/>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s="12" customFormat="1" ht="14.25" customHeight="1">
      <c r="A340" s="390"/>
      <c r="B340" s="390"/>
      <c r="C340" s="390"/>
      <c r="D340" s="393"/>
      <c r="E340" s="393"/>
      <c r="F340" s="393"/>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s="12" customFormat="1" ht="14.25" customHeight="1">
      <c r="A341" s="390"/>
      <c r="B341" s="390"/>
      <c r="C341" s="390"/>
      <c r="D341" s="393"/>
      <c r="E341" s="393"/>
      <c r="F341" s="393"/>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s="12" customFormat="1" ht="14.25" customHeight="1">
      <c r="A342" s="390"/>
      <c r="B342" s="390"/>
      <c r="C342" s="390"/>
      <c r="D342" s="393"/>
      <c r="E342" s="393"/>
      <c r="F342" s="393"/>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s="12" customFormat="1" ht="14.25" customHeight="1">
      <c r="A343" s="390"/>
      <c r="B343" s="390"/>
      <c r="C343" s="390"/>
      <c r="D343" s="393"/>
      <c r="E343" s="393"/>
      <c r="F343" s="393"/>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s="12" customFormat="1" ht="14.25" customHeight="1">
      <c r="A344" s="390"/>
      <c r="B344" s="390"/>
      <c r="C344" s="390"/>
      <c r="D344" s="393"/>
      <c r="E344" s="393"/>
      <c r="F344" s="393"/>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s="12" customFormat="1" ht="14.25" customHeight="1">
      <c r="A345" s="390"/>
      <c r="B345" s="390"/>
      <c r="C345" s="390"/>
      <c r="D345" s="393"/>
      <c r="E345" s="393"/>
      <c r="F345" s="393"/>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s="12" customFormat="1" ht="14.25" customHeight="1">
      <c r="A346" s="390"/>
      <c r="B346" s="390"/>
      <c r="C346" s="390"/>
      <c r="D346" s="393"/>
      <c r="E346" s="393"/>
      <c r="F346" s="393"/>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s="12" customFormat="1" ht="14.25" customHeight="1">
      <c r="A347" s="390"/>
      <c r="B347" s="390"/>
      <c r="C347" s="390"/>
      <c r="D347" s="393"/>
      <c r="E347" s="393"/>
      <c r="F347" s="393"/>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s="12" customFormat="1" ht="14.25" customHeight="1">
      <c r="A348" s="390"/>
      <c r="B348" s="390"/>
      <c r="C348" s="390"/>
      <c r="D348" s="393"/>
      <c r="E348" s="393"/>
      <c r="F348" s="393"/>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s="12" customFormat="1" ht="14.25" customHeight="1">
      <c r="A349" s="390"/>
      <c r="B349" s="390"/>
      <c r="C349" s="390"/>
      <c r="D349" s="393"/>
      <c r="E349" s="393"/>
      <c r="F349" s="393"/>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s="12" customFormat="1" ht="14.25" customHeight="1">
      <c r="A350" s="390"/>
      <c r="B350" s="390"/>
      <c r="C350" s="390"/>
      <c r="D350" s="393"/>
      <c r="E350" s="393"/>
      <c r="F350" s="393"/>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s="12" customFormat="1" ht="14.25" customHeight="1">
      <c r="A351" s="390"/>
      <c r="B351" s="390"/>
      <c r="C351" s="390"/>
      <c r="D351" s="393"/>
      <c r="E351" s="393"/>
      <c r="F351" s="393"/>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s="12" customFormat="1" ht="14.25" customHeight="1">
      <c r="A352" s="390"/>
      <c r="B352" s="390"/>
      <c r="C352" s="390"/>
      <c r="D352" s="393"/>
      <c r="E352" s="393"/>
      <c r="F352" s="393"/>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s="12" customFormat="1" ht="14.25" customHeight="1">
      <c r="A353" s="390"/>
      <c r="B353" s="390"/>
      <c r="C353" s="390"/>
      <c r="D353" s="393"/>
      <c r="E353" s="393"/>
      <c r="F353" s="393"/>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s="12" customFormat="1" ht="14.25" customHeight="1">
      <c r="A354" s="390"/>
      <c r="B354" s="390"/>
      <c r="C354" s="390"/>
      <c r="D354" s="393"/>
      <c r="E354" s="393"/>
      <c r="F354" s="393"/>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s="12" customFormat="1" ht="14.25" customHeight="1">
      <c r="A355" s="390"/>
      <c r="B355" s="390"/>
      <c r="C355" s="390"/>
      <c r="D355" s="393"/>
      <c r="E355" s="393"/>
      <c r="F355" s="393"/>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s="12" customFormat="1" ht="14.25" customHeight="1">
      <c r="A356" s="390"/>
      <c r="B356" s="390"/>
      <c r="C356" s="390"/>
      <c r="D356" s="393"/>
      <c r="E356" s="393"/>
      <c r="F356" s="393"/>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s="12" customFormat="1" ht="14.25" customHeight="1">
      <c r="A357" s="390"/>
      <c r="B357" s="390"/>
      <c r="C357" s="390"/>
      <c r="D357" s="393"/>
      <c r="E357" s="393"/>
      <c r="F357" s="393"/>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s="12" customFormat="1" ht="14.25" customHeight="1">
      <c r="A358" s="390"/>
      <c r="B358" s="390"/>
      <c r="C358" s="390"/>
      <c r="D358" s="393"/>
      <c r="E358" s="393"/>
      <c r="F358" s="393"/>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s="12" customFormat="1" ht="14.25" customHeight="1">
      <c r="A359" s="390"/>
      <c r="B359" s="390"/>
      <c r="C359" s="390"/>
      <c r="D359" s="393"/>
      <c r="E359" s="393"/>
      <c r="F359" s="393"/>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s="12" customFormat="1" ht="14.25" customHeight="1">
      <c r="A360" s="390"/>
      <c r="B360" s="390"/>
      <c r="C360" s="390"/>
      <c r="D360" s="393"/>
      <c r="E360" s="393"/>
      <c r="F360" s="393"/>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s="12" customFormat="1" ht="14.25" customHeight="1">
      <c r="A361" s="390"/>
      <c r="B361" s="390"/>
      <c r="C361" s="390"/>
      <c r="D361" s="393"/>
      <c r="E361" s="393"/>
      <c r="F361" s="393"/>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s="12" customFormat="1" ht="14.25" customHeight="1">
      <c r="A362" s="390"/>
      <c r="B362" s="390"/>
      <c r="C362" s="390"/>
      <c r="D362" s="393"/>
      <c r="E362" s="393"/>
      <c r="F362" s="393"/>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s="12" customFormat="1" ht="14.25" customHeight="1">
      <c r="A363" s="390"/>
      <c r="B363" s="390"/>
      <c r="C363" s="390"/>
      <c r="D363" s="393"/>
      <c r="E363" s="393"/>
      <c r="F363" s="393"/>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s="12" customFormat="1" ht="14.25" customHeight="1">
      <c r="A364" s="390"/>
      <c r="B364" s="390"/>
      <c r="C364" s="390"/>
      <c r="D364" s="393"/>
      <c r="E364" s="393"/>
      <c r="F364" s="393"/>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s="12" customFormat="1" ht="14.25" customHeight="1">
      <c r="A365" s="390"/>
      <c r="B365" s="390"/>
      <c r="C365" s="390"/>
      <c r="D365" s="393"/>
      <c r="E365" s="393"/>
      <c r="F365" s="393"/>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s="12" customFormat="1" ht="14.25" customHeight="1">
      <c r="A366" s="390"/>
      <c r="B366" s="390"/>
      <c r="C366" s="390"/>
      <c r="D366" s="393"/>
      <c r="E366" s="393"/>
      <c r="F366" s="393"/>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s="12" customFormat="1" ht="14.25" customHeight="1">
      <c r="A367" s="390"/>
      <c r="B367" s="390"/>
      <c r="C367" s="390"/>
      <c r="D367" s="393"/>
      <c r="E367" s="393"/>
      <c r="F367" s="393"/>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s="12" customFormat="1" ht="14.25" customHeight="1">
      <c r="A368" s="390"/>
      <c r="B368" s="390"/>
      <c r="C368" s="390"/>
      <c r="D368" s="393"/>
      <c r="E368" s="393"/>
      <c r="F368" s="393"/>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s="12" customFormat="1" ht="14.25" customHeight="1">
      <c r="A369" s="390"/>
      <c r="B369" s="390"/>
      <c r="C369" s="390"/>
      <c r="D369" s="393"/>
      <c r="E369" s="393"/>
      <c r="F369" s="393"/>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s="12" customFormat="1" ht="14.25" customHeight="1">
      <c r="A370" s="390"/>
      <c r="B370" s="390"/>
      <c r="C370" s="390"/>
      <c r="D370" s="393"/>
      <c r="E370" s="393"/>
      <c r="F370" s="393"/>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s="12" customFormat="1" ht="14.25" customHeight="1">
      <c r="A371" s="390"/>
      <c r="B371" s="390"/>
      <c r="C371" s="390"/>
      <c r="D371" s="393"/>
      <c r="E371" s="393"/>
      <c r="F371" s="393"/>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s="12" customFormat="1" ht="14.25" customHeight="1">
      <c r="A372" s="390"/>
      <c r="B372" s="390"/>
      <c r="C372" s="390"/>
      <c r="D372" s="393"/>
      <c r="E372" s="393"/>
      <c r="F372" s="393"/>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s="12" customFormat="1" ht="14.25" customHeight="1">
      <c r="A373" s="390"/>
      <c r="B373" s="390"/>
      <c r="C373" s="390"/>
      <c r="D373" s="393"/>
      <c r="E373" s="393"/>
      <c r="F373" s="393"/>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s="12" customFormat="1" ht="14.25" customHeight="1">
      <c r="A374" s="390"/>
      <c r="B374" s="390"/>
      <c r="C374" s="390"/>
      <c r="D374" s="393"/>
      <c r="E374" s="393"/>
      <c r="F374" s="393"/>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s="12" customFormat="1" ht="14.25" customHeight="1">
      <c r="A375" s="390"/>
      <c r="B375" s="390"/>
      <c r="C375" s="390"/>
      <c r="D375" s="393"/>
      <c r="E375" s="393"/>
      <c r="F375" s="393"/>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s="12" customFormat="1" ht="14.25" customHeight="1">
      <c r="A376" s="390"/>
      <c r="B376" s="390"/>
      <c r="C376" s="390"/>
      <c r="D376" s="393"/>
      <c r="E376" s="393"/>
      <c r="F376" s="393"/>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s="12" customFormat="1" ht="14.25" customHeight="1">
      <c r="A377" s="390"/>
      <c r="B377" s="390"/>
      <c r="C377" s="390"/>
      <c r="D377" s="393"/>
      <c r="E377" s="393"/>
      <c r="F377" s="393"/>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s="12" customFormat="1" ht="14.25" customHeight="1">
      <c r="A378" s="390"/>
      <c r="B378" s="390"/>
      <c r="C378" s="390"/>
      <c r="D378" s="393"/>
      <c r="E378" s="393"/>
      <c r="F378" s="393"/>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s="12" customFormat="1" ht="14.25" customHeight="1">
      <c r="A379" s="390"/>
      <c r="B379" s="390"/>
      <c r="C379" s="390"/>
      <c r="D379" s="393"/>
      <c r="E379" s="393"/>
      <c r="F379" s="393"/>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s="12" customFormat="1" ht="14.25" customHeight="1">
      <c r="A380" s="390"/>
      <c r="B380" s="390"/>
      <c r="C380" s="390"/>
      <c r="D380" s="393"/>
      <c r="E380" s="393"/>
      <c r="F380" s="393"/>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s="12" customFormat="1" ht="14.25" customHeight="1">
      <c r="A381" s="390"/>
      <c r="B381" s="390"/>
      <c r="C381" s="390"/>
      <c r="D381" s="393"/>
      <c r="E381" s="393"/>
      <c r="F381" s="393"/>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s="12" customFormat="1" ht="14.25" customHeight="1">
      <c r="A382" s="390"/>
      <c r="B382" s="390"/>
      <c r="C382" s="390"/>
      <c r="D382" s="393"/>
      <c r="E382" s="393"/>
      <c r="F382" s="393"/>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s="12" customFormat="1" ht="14.25" customHeight="1">
      <c r="A383" s="390"/>
      <c r="B383" s="390"/>
      <c r="C383" s="390"/>
      <c r="D383" s="393"/>
      <c r="E383" s="393"/>
      <c r="F383" s="393"/>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s="12" customFormat="1" ht="14.25" customHeight="1">
      <c r="A384" s="390"/>
      <c r="B384" s="390"/>
      <c r="C384" s="390"/>
      <c r="D384" s="393"/>
      <c r="E384" s="393"/>
      <c r="F384" s="393"/>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s="12" customFormat="1" ht="14.25" customHeight="1">
      <c r="A385" s="390"/>
      <c r="B385" s="390"/>
      <c r="C385" s="390"/>
      <c r="D385" s="393"/>
      <c r="E385" s="393"/>
      <c r="F385" s="393"/>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s="12" customFormat="1" ht="14.25" customHeight="1">
      <c r="A386" s="390"/>
      <c r="B386" s="390"/>
      <c r="C386" s="390"/>
      <c r="D386" s="393"/>
      <c r="E386" s="393"/>
      <c r="F386" s="393"/>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s="12" customFormat="1" ht="14.25" customHeight="1">
      <c r="A387" s="390"/>
      <c r="B387" s="390"/>
      <c r="C387" s="390"/>
      <c r="D387" s="393"/>
      <c r="E387" s="393"/>
      <c r="F387" s="393"/>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s="12" customFormat="1" ht="14.25" customHeight="1">
      <c r="A388" s="390"/>
      <c r="B388" s="390"/>
      <c r="C388" s="390"/>
      <c r="D388" s="393"/>
      <c r="E388" s="393"/>
      <c r="F388" s="393"/>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s="12" customFormat="1" ht="14.25" customHeight="1">
      <c r="A389" s="390"/>
      <c r="B389" s="390"/>
      <c r="C389" s="390"/>
      <c r="D389" s="393"/>
      <c r="E389" s="393"/>
      <c r="F389" s="393"/>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s="12" customFormat="1" ht="14.25" customHeight="1">
      <c r="A390" s="390"/>
      <c r="B390" s="390"/>
      <c r="C390" s="390"/>
      <c r="D390" s="393"/>
      <c r="E390" s="393"/>
      <c r="F390" s="393"/>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s="12" customFormat="1" ht="14.25" customHeight="1">
      <c r="A391" s="390"/>
      <c r="B391" s="390"/>
      <c r="C391" s="390"/>
      <c r="D391" s="393"/>
      <c r="E391" s="393"/>
      <c r="F391" s="393"/>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s="12" customFormat="1" ht="14.25" customHeight="1">
      <c r="A392" s="390"/>
      <c r="B392" s="390"/>
      <c r="C392" s="390"/>
      <c r="D392" s="393"/>
      <c r="E392" s="393"/>
      <c r="F392" s="393"/>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s="12" customFormat="1" ht="14.25" customHeight="1">
      <c r="A393" s="390"/>
      <c r="B393" s="390"/>
      <c r="C393" s="390"/>
      <c r="D393" s="393"/>
      <c r="E393" s="393"/>
      <c r="F393" s="393"/>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s="12" customFormat="1" ht="14.25" customHeight="1">
      <c r="A394" s="390"/>
      <c r="B394" s="390"/>
      <c r="C394" s="390"/>
      <c r="D394" s="393"/>
      <c r="E394" s="393"/>
      <c r="F394" s="393"/>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s="12" customFormat="1" ht="14.25" customHeight="1">
      <c r="A395" s="390"/>
      <c r="B395" s="390"/>
      <c r="C395" s="390"/>
      <c r="D395" s="393"/>
      <c r="E395" s="393"/>
      <c r="F395" s="393"/>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s="12" customFormat="1" ht="14.25" customHeight="1">
      <c r="A396" s="390"/>
      <c r="B396" s="390"/>
      <c r="C396" s="390"/>
      <c r="D396" s="393"/>
      <c r="E396" s="393"/>
      <c r="F396" s="393"/>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s="12" customFormat="1" ht="14.25" customHeight="1">
      <c r="A397" s="390"/>
      <c r="B397" s="390"/>
      <c r="C397" s="390"/>
      <c r="D397" s="393"/>
      <c r="E397" s="393"/>
      <c r="F397" s="393"/>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s="12" customFormat="1" ht="14.25" customHeight="1">
      <c r="A398" s="390"/>
      <c r="B398" s="390"/>
      <c r="C398" s="390"/>
      <c r="D398" s="393"/>
      <c r="E398" s="393"/>
      <c r="F398" s="393"/>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s="12" customFormat="1" ht="14.25" customHeight="1">
      <c r="A399" s="390"/>
      <c r="B399" s="390"/>
      <c r="C399" s="390"/>
      <c r="D399" s="393"/>
      <c r="E399" s="393"/>
      <c r="F399" s="393"/>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s="12" customFormat="1" ht="14.25" customHeight="1">
      <c r="A400" s="390"/>
      <c r="B400" s="390"/>
      <c r="C400" s="390"/>
      <c r="D400" s="393"/>
      <c r="E400" s="393"/>
      <c r="F400" s="393"/>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s="12" customFormat="1" ht="14.25" customHeight="1">
      <c r="A401" s="390"/>
      <c r="B401" s="390"/>
      <c r="C401" s="390"/>
      <c r="D401" s="393"/>
      <c r="E401" s="393"/>
      <c r="F401" s="393"/>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s="12" customFormat="1" ht="14.25" customHeight="1">
      <c r="A402" s="390"/>
      <c r="B402" s="390"/>
      <c r="C402" s="390"/>
      <c r="D402" s="393"/>
      <c r="E402" s="393"/>
      <c r="F402" s="393"/>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s="12" customFormat="1" ht="14.25" customHeight="1">
      <c r="A403" s="390"/>
      <c r="B403" s="390"/>
      <c r="C403" s="390"/>
      <c r="D403" s="393"/>
      <c r="E403" s="393"/>
      <c r="F403" s="393"/>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s="12" customFormat="1" ht="14.25" customHeight="1">
      <c r="A404" s="390"/>
      <c r="B404" s="390"/>
      <c r="C404" s="390"/>
      <c r="D404" s="393"/>
      <c r="E404" s="393"/>
      <c r="F404" s="393"/>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s="12" customFormat="1" ht="14.25" customHeight="1">
      <c r="A405" s="390"/>
      <c r="B405" s="390"/>
      <c r="C405" s="390"/>
      <c r="D405" s="393"/>
      <c r="E405" s="393"/>
      <c r="F405" s="393"/>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s="12" customFormat="1" ht="14.25" customHeight="1">
      <c r="A406" s="390"/>
      <c r="B406" s="390"/>
      <c r="C406" s="390"/>
      <c r="D406" s="393"/>
      <c r="E406" s="393"/>
      <c r="F406" s="393"/>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s="12" customFormat="1" ht="14.25" customHeight="1">
      <c r="A407" s="390"/>
      <c r="B407" s="390"/>
      <c r="C407" s="390"/>
      <c r="D407" s="393"/>
      <c r="E407" s="393"/>
      <c r="F407" s="393"/>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s="12" customFormat="1" ht="14.25" customHeight="1">
      <c r="A408" s="390"/>
      <c r="B408" s="390"/>
      <c r="C408" s="390"/>
      <c r="D408" s="393"/>
      <c r="E408" s="393"/>
      <c r="F408" s="393"/>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s="12" customFormat="1" ht="14.25" customHeight="1">
      <c r="A409" s="390"/>
      <c r="B409" s="390"/>
      <c r="C409" s="390"/>
      <c r="D409" s="393"/>
      <c r="E409" s="393"/>
      <c r="F409" s="393"/>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s="12" customFormat="1" ht="14.25" customHeight="1">
      <c r="A410" s="390"/>
      <c r="B410" s="390"/>
      <c r="C410" s="390"/>
      <c r="D410" s="393"/>
      <c r="E410" s="393"/>
      <c r="F410" s="393"/>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s="12" customFormat="1" ht="14.25" customHeight="1">
      <c r="A411" s="390"/>
      <c r="B411" s="390"/>
      <c r="C411" s="390"/>
      <c r="D411" s="393"/>
      <c r="E411" s="393"/>
      <c r="F411" s="393"/>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s="12" customFormat="1" ht="14.25" customHeight="1">
      <c r="A412" s="390"/>
      <c r="B412" s="390"/>
      <c r="C412" s="390"/>
      <c r="D412" s="393"/>
      <c r="E412" s="393"/>
      <c r="F412" s="393"/>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s="12" customFormat="1" ht="14.25" customHeight="1">
      <c r="A413" s="390"/>
      <c r="B413" s="390"/>
      <c r="C413" s="390"/>
      <c r="D413" s="393"/>
      <c r="E413" s="393"/>
      <c r="F413" s="393"/>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s="12" customFormat="1" ht="14.25" customHeight="1">
      <c r="A414" s="390"/>
      <c r="B414" s="390"/>
      <c r="C414" s="390"/>
      <c r="D414" s="393"/>
      <c r="E414" s="393"/>
      <c r="F414" s="393"/>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s="12" customFormat="1" ht="14.25" customHeight="1">
      <c r="A415" s="390"/>
      <c r="B415" s="390"/>
      <c r="C415" s="390"/>
      <c r="D415" s="393"/>
      <c r="E415" s="393"/>
      <c r="F415" s="393"/>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s="12" customFormat="1" ht="14.25" customHeight="1">
      <c r="A416" s="390"/>
      <c r="B416" s="390"/>
      <c r="C416" s="390"/>
      <c r="D416" s="393"/>
      <c r="E416" s="393"/>
      <c r="F416" s="393"/>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s="12" customFormat="1" ht="14.25" customHeight="1">
      <c r="A417" s="390"/>
      <c r="B417" s="390"/>
      <c r="C417" s="390"/>
      <c r="D417" s="393"/>
      <c r="E417" s="393"/>
      <c r="F417" s="393"/>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s="12" customFormat="1" ht="14.25" customHeight="1">
      <c r="A418" s="390"/>
      <c r="B418" s="390"/>
      <c r="C418" s="390"/>
      <c r="D418" s="393"/>
      <c r="E418" s="393"/>
      <c r="F418" s="393"/>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s="12" customFormat="1" ht="14.25" customHeight="1">
      <c r="A419" s="390"/>
      <c r="B419" s="390"/>
      <c r="C419" s="390"/>
      <c r="D419" s="393"/>
      <c r="E419" s="393"/>
      <c r="F419" s="393"/>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s="12" customFormat="1" ht="14.25" customHeight="1">
      <c r="A420" s="390"/>
      <c r="B420" s="390"/>
      <c r="C420" s="390"/>
      <c r="D420" s="393"/>
      <c r="E420" s="393"/>
      <c r="F420" s="393"/>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s="12" customFormat="1" ht="14.25" customHeight="1">
      <c r="A421" s="390"/>
      <c r="B421" s="390"/>
      <c r="C421" s="390"/>
      <c r="D421" s="393"/>
      <c r="E421" s="393"/>
      <c r="F421" s="393"/>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s="12" customFormat="1" ht="14.25" customHeight="1">
      <c r="A422" s="390"/>
      <c r="B422" s="390"/>
      <c r="C422" s="390"/>
      <c r="D422" s="393"/>
      <c r="E422" s="393"/>
      <c r="F422" s="393"/>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s="12" customFormat="1" ht="14.25" customHeight="1">
      <c r="A423" s="390"/>
      <c r="B423" s="390"/>
      <c r="C423" s="390"/>
      <c r="D423" s="393"/>
      <c r="E423" s="393"/>
      <c r="F423" s="393"/>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s="12" customFormat="1" ht="14.25" customHeight="1">
      <c r="A424" s="390"/>
      <c r="B424" s="390"/>
      <c r="C424" s="390"/>
      <c r="D424" s="393"/>
      <c r="E424" s="393"/>
      <c r="F424" s="393"/>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s="12" customFormat="1" ht="14.25" customHeight="1">
      <c r="A425" s="390"/>
      <c r="B425" s="390"/>
      <c r="C425" s="390"/>
      <c r="D425" s="393"/>
      <c r="E425" s="393"/>
      <c r="F425" s="393"/>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s="12" customFormat="1" ht="14.25" customHeight="1">
      <c r="A426" s="390"/>
      <c r="B426" s="390"/>
      <c r="C426" s="390"/>
      <c r="D426" s="393"/>
      <c r="E426" s="393"/>
      <c r="F426" s="393"/>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s="12" customFormat="1" ht="14.25" customHeight="1">
      <c r="A427" s="390"/>
      <c r="B427" s="390"/>
      <c r="C427" s="390"/>
      <c r="D427" s="393"/>
      <c r="E427" s="393"/>
      <c r="F427" s="393"/>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s="12" customFormat="1" ht="14.25" customHeight="1">
      <c r="A428" s="390"/>
      <c r="B428" s="390"/>
      <c r="C428" s="390"/>
      <c r="D428" s="393"/>
      <c r="E428" s="393"/>
      <c r="F428" s="393"/>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s="12" customFormat="1" ht="14.25" customHeight="1">
      <c r="A429" s="390"/>
      <c r="B429" s="390"/>
      <c r="C429" s="390"/>
      <c r="D429" s="393"/>
      <c r="E429" s="393"/>
      <c r="F429" s="393"/>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s="12" customFormat="1" ht="14.25" customHeight="1">
      <c r="A430" s="390"/>
      <c r="B430" s="390"/>
      <c r="C430" s="390"/>
      <c r="D430" s="393"/>
      <c r="E430" s="393"/>
      <c r="F430" s="393"/>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s="12" customFormat="1" ht="14.25" customHeight="1">
      <c r="A431" s="390"/>
      <c r="B431" s="390"/>
      <c r="C431" s="390"/>
      <c r="D431" s="393"/>
      <c r="E431" s="393"/>
      <c r="F431" s="393"/>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s="12" customFormat="1" ht="14.25" customHeight="1">
      <c r="A432" s="390"/>
      <c r="B432" s="390"/>
      <c r="C432" s="390"/>
      <c r="D432" s="393"/>
      <c r="E432" s="393"/>
      <c r="F432" s="393"/>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s="12" customFormat="1" ht="14.25" customHeight="1">
      <c r="A433" s="390"/>
      <c r="B433" s="390"/>
      <c r="C433" s="390"/>
      <c r="D433" s="393"/>
      <c r="E433" s="393"/>
      <c r="F433" s="393"/>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s="12" customFormat="1" ht="14.25" customHeight="1">
      <c r="A434" s="390"/>
      <c r="B434" s="390"/>
      <c r="C434" s="390"/>
      <c r="D434" s="393"/>
      <c r="E434" s="393"/>
      <c r="F434" s="393"/>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s="12" customFormat="1" ht="14.25" customHeight="1">
      <c r="A435" s="390"/>
      <c r="B435" s="390"/>
      <c r="C435" s="390"/>
      <c r="D435" s="393"/>
      <c r="E435" s="393"/>
      <c r="F435" s="393"/>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s="12" customFormat="1" ht="14.25" customHeight="1">
      <c r="A436" s="390"/>
      <c r="B436" s="390"/>
      <c r="C436" s="390"/>
      <c r="D436" s="393"/>
      <c r="E436" s="393"/>
      <c r="F436" s="393"/>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s="12" customFormat="1" ht="14.25" customHeight="1">
      <c r="A437" s="390"/>
      <c r="B437" s="390"/>
      <c r="C437" s="390"/>
      <c r="D437" s="393"/>
      <c r="E437" s="393"/>
      <c r="F437" s="393"/>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s="12" customFormat="1" ht="14.25" customHeight="1">
      <c r="A438" s="390"/>
      <c r="B438" s="390"/>
      <c r="C438" s="390"/>
      <c r="D438" s="393"/>
      <c r="E438" s="393"/>
      <c r="F438" s="393"/>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s="12" customFormat="1" ht="14.25" customHeight="1">
      <c r="A439" s="390"/>
      <c r="B439" s="390"/>
      <c r="C439" s="390"/>
      <c r="D439" s="393"/>
      <c r="E439" s="393"/>
      <c r="F439" s="393"/>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s="12" customFormat="1" ht="14.25" customHeight="1">
      <c r="A440" s="390"/>
      <c r="B440" s="390"/>
      <c r="C440" s="390"/>
      <c r="D440" s="393"/>
      <c r="E440" s="393"/>
      <c r="F440" s="393"/>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s="12" customFormat="1" ht="14.25" customHeight="1">
      <c r="A441" s="390"/>
      <c r="B441" s="390"/>
      <c r="C441" s="390"/>
      <c r="D441" s="393"/>
      <c r="E441" s="393"/>
      <c r="F441" s="393"/>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s="12" customFormat="1" ht="14.25" customHeight="1">
      <c r="A442" s="390"/>
      <c r="B442" s="390"/>
      <c r="C442" s="390"/>
      <c r="D442" s="393"/>
      <c r="E442" s="393"/>
      <c r="F442" s="393"/>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s="12" customFormat="1" ht="14.25" customHeight="1">
      <c r="A443" s="390"/>
      <c r="B443" s="390"/>
      <c r="C443" s="390"/>
      <c r="D443" s="393"/>
      <c r="E443" s="393"/>
      <c r="F443" s="393"/>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s="12" customFormat="1" ht="14.25" customHeight="1">
      <c r="A444" s="390"/>
      <c r="B444" s="390"/>
      <c r="C444" s="390"/>
      <c r="D444" s="393"/>
      <c r="E444" s="393"/>
      <c r="F444" s="393"/>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s="12" customFormat="1" ht="14.25" customHeight="1">
      <c r="A445" s="390"/>
      <c r="B445" s="390"/>
      <c r="C445" s="390"/>
      <c r="D445" s="393"/>
      <c r="E445" s="393"/>
      <c r="F445" s="393"/>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s="12" customFormat="1" ht="14.25" customHeight="1">
      <c r="A446" s="390"/>
      <c r="B446" s="390"/>
      <c r="C446" s="390"/>
      <c r="D446" s="393"/>
      <c r="E446" s="393"/>
      <c r="F446" s="393"/>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s="12" customFormat="1" ht="14.25" customHeight="1">
      <c r="A447" s="390"/>
      <c r="B447" s="390"/>
      <c r="C447" s="390"/>
      <c r="D447" s="393"/>
      <c r="E447" s="393"/>
      <c r="F447" s="393"/>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s="12" customFormat="1" ht="14.25" customHeight="1">
      <c r="A448" s="390"/>
      <c r="B448" s="390"/>
      <c r="C448" s="390"/>
      <c r="D448" s="393"/>
      <c r="E448" s="393"/>
      <c r="F448" s="393"/>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s="12" customFormat="1" ht="14.25" customHeight="1">
      <c r="A449" s="390"/>
      <c r="B449" s="390"/>
      <c r="C449" s="390"/>
      <c r="D449" s="393"/>
      <c r="E449" s="393"/>
      <c r="F449" s="393"/>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s="12" customFormat="1" ht="14.25" customHeight="1">
      <c r="A450" s="390"/>
      <c r="B450" s="390"/>
      <c r="C450" s="390"/>
      <c r="D450" s="393"/>
      <c r="E450" s="393"/>
      <c r="F450" s="393"/>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s="12" customFormat="1" ht="14.25" customHeight="1">
      <c r="A451" s="390"/>
      <c r="B451" s="390"/>
      <c r="C451" s="390"/>
      <c r="D451" s="393"/>
      <c r="E451" s="393"/>
      <c r="F451" s="393"/>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s="12" customFormat="1" ht="14.25" customHeight="1">
      <c r="A452" s="390"/>
      <c r="B452" s="390"/>
      <c r="C452" s="390"/>
      <c r="D452" s="393"/>
      <c r="E452" s="393"/>
      <c r="F452" s="393"/>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s="12" customFormat="1" ht="14.25" customHeight="1">
      <c r="A453" s="390"/>
      <c r="B453" s="390"/>
      <c r="C453" s="390"/>
      <c r="D453" s="393"/>
      <c r="E453" s="393"/>
      <c r="F453" s="393"/>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s="12" customFormat="1" ht="14.25" customHeight="1">
      <c r="A454" s="390"/>
      <c r="B454" s="390"/>
      <c r="C454" s="390"/>
      <c r="D454" s="393"/>
      <c r="E454" s="393"/>
      <c r="F454" s="393"/>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s="12" customFormat="1" ht="14.25" customHeight="1">
      <c r="A455" s="390"/>
      <c r="B455" s="390"/>
      <c r="C455" s="390"/>
      <c r="D455" s="393"/>
      <c r="E455" s="393"/>
      <c r="F455" s="393"/>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s="12" customFormat="1" ht="14.25" customHeight="1">
      <c r="A456" s="390"/>
      <c r="B456" s="390"/>
      <c r="C456" s="390"/>
      <c r="D456" s="393"/>
      <c r="E456" s="393"/>
      <c r="F456" s="393"/>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s="12" customFormat="1" ht="14.25" customHeight="1">
      <c r="A457" s="390"/>
      <c r="B457" s="390"/>
      <c r="C457" s="390"/>
      <c r="D457" s="393"/>
      <c r="E457" s="393"/>
      <c r="F457" s="393"/>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s="12" customFormat="1" ht="14.25" customHeight="1">
      <c r="A458" s="390"/>
      <c r="B458" s="390"/>
      <c r="C458" s="390"/>
      <c r="D458" s="393"/>
      <c r="E458" s="393"/>
      <c r="F458" s="393"/>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s="12" customFormat="1" ht="14.25" customHeight="1">
      <c r="A459" s="390"/>
      <c r="B459" s="390"/>
      <c r="C459" s="390"/>
      <c r="D459" s="393"/>
      <c r="E459" s="393"/>
      <c r="F459" s="393"/>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s="12" customFormat="1" ht="14.25" customHeight="1">
      <c r="A460" s="390"/>
      <c r="B460" s="390"/>
      <c r="C460" s="390"/>
      <c r="D460" s="393"/>
      <c r="E460" s="393"/>
      <c r="F460" s="393"/>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s="12" customFormat="1" ht="14.25" customHeight="1">
      <c r="A461" s="390"/>
      <c r="B461" s="390"/>
      <c r="C461" s="390"/>
      <c r="D461" s="393"/>
      <c r="E461" s="393"/>
      <c r="F461" s="393"/>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s="12" customFormat="1" ht="14.25" customHeight="1">
      <c r="A462" s="390"/>
      <c r="B462" s="390"/>
      <c r="C462" s="390"/>
      <c r="D462" s="393"/>
      <c r="E462" s="393"/>
      <c r="F462" s="393"/>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s="12" customFormat="1" ht="14.25" customHeight="1">
      <c r="A463" s="390"/>
      <c r="B463" s="390"/>
      <c r="C463" s="390"/>
      <c r="D463" s="393"/>
      <c r="E463" s="393"/>
      <c r="F463" s="393"/>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s="12" customFormat="1" ht="14.25" customHeight="1">
      <c r="A464" s="390"/>
      <c r="B464" s="390"/>
      <c r="C464" s="390"/>
      <c r="D464" s="393"/>
      <c r="E464" s="393"/>
      <c r="F464" s="393"/>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s="12" customFormat="1" ht="14.25" customHeight="1">
      <c r="A465" s="390"/>
      <c r="B465" s="390"/>
      <c r="C465" s="390"/>
      <c r="D465" s="393"/>
      <c r="E465" s="393"/>
      <c r="F465" s="393"/>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s="12" customFormat="1" ht="14.25" customHeight="1">
      <c r="A466" s="390"/>
      <c r="B466" s="390"/>
      <c r="C466" s="390"/>
      <c r="D466" s="393"/>
      <c r="E466" s="393"/>
      <c r="F466" s="393"/>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s="12" customFormat="1" ht="14.25" customHeight="1">
      <c r="A467" s="390"/>
      <c r="B467" s="390"/>
      <c r="C467" s="390"/>
      <c r="D467" s="393"/>
      <c r="E467" s="393"/>
      <c r="F467" s="393"/>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s="12" customFormat="1" ht="14.25" customHeight="1">
      <c r="A468" s="390"/>
      <c r="B468" s="390"/>
      <c r="C468" s="390"/>
      <c r="D468" s="393"/>
      <c r="E468" s="393"/>
      <c r="F468" s="393"/>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s="12" customFormat="1" ht="14.25" customHeight="1">
      <c r="A469" s="390"/>
      <c r="B469" s="390"/>
      <c r="C469" s="390"/>
      <c r="D469" s="393"/>
      <c r="E469" s="393"/>
      <c r="F469" s="393"/>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s="12" customFormat="1" ht="14.25" customHeight="1">
      <c r="A470" s="390"/>
      <c r="B470" s="390"/>
      <c r="C470" s="390"/>
      <c r="D470" s="393"/>
      <c r="E470" s="393"/>
      <c r="F470" s="393"/>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s="12" customFormat="1" ht="14.25" customHeight="1">
      <c r="A471" s="390"/>
      <c r="B471" s="390"/>
      <c r="C471" s="390"/>
      <c r="D471" s="393"/>
      <c r="E471" s="393"/>
      <c r="F471" s="393"/>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s="12" customFormat="1" ht="14.25" customHeight="1">
      <c r="A472" s="390"/>
      <c r="B472" s="390"/>
      <c r="C472" s="390"/>
      <c r="D472" s="393"/>
      <c r="E472" s="393"/>
      <c r="F472" s="393"/>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s="12" customFormat="1" ht="14.25" customHeight="1">
      <c r="A473" s="390"/>
      <c r="B473" s="390"/>
      <c r="C473" s="390"/>
      <c r="D473" s="393"/>
      <c r="E473" s="393"/>
      <c r="F473" s="393"/>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s="12" customFormat="1" ht="14.25" customHeight="1">
      <c r="A474" s="390"/>
      <c r="B474" s="390"/>
      <c r="C474" s="390"/>
      <c r="D474" s="393"/>
      <c r="E474" s="393"/>
      <c r="F474" s="393"/>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s="12" customFormat="1" ht="14.25" customHeight="1">
      <c r="A475" s="390"/>
      <c r="B475" s="390"/>
      <c r="C475" s="390"/>
      <c r="D475" s="393"/>
      <c r="E475" s="393"/>
      <c r="F475" s="393"/>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s="12" customFormat="1" ht="14.25" customHeight="1">
      <c r="A476" s="390"/>
      <c r="B476" s="390"/>
      <c r="C476" s="390"/>
      <c r="D476" s="393"/>
      <c r="E476" s="393"/>
      <c r="F476" s="393"/>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s="12" customFormat="1" ht="14.25" customHeight="1">
      <c r="A477" s="390"/>
      <c r="B477" s="390"/>
      <c r="C477" s="390"/>
      <c r="D477" s="393"/>
      <c r="E477" s="393"/>
      <c r="F477" s="393"/>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s="12" customFormat="1" ht="14.25" customHeight="1">
      <c r="A478" s="390"/>
      <c r="B478" s="390"/>
      <c r="C478" s="390"/>
      <c r="D478" s="393"/>
      <c r="E478" s="393"/>
      <c r="F478" s="393"/>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s="12" customFormat="1" ht="14.25" customHeight="1">
      <c r="A479" s="390"/>
      <c r="B479" s="390"/>
      <c r="C479" s="390"/>
      <c r="D479" s="393"/>
      <c r="E479" s="393"/>
      <c r="F479" s="393"/>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s="12" customFormat="1" ht="14.25" customHeight="1">
      <c r="A480" s="390"/>
      <c r="B480" s="390"/>
      <c r="C480" s="390"/>
      <c r="D480" s="393"/>
      <c r="E480" s="393"/>
      <c r="F480" s="393"/>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s="12" customFormat="1" ht="14.25" customHeight="1">
      <c r="A481" s="390"/>
      <c r="B481" s="390"/>
      <c r="C481" s="390"/>
      <c r="D481" s="393"/>
      <c r="E481" s="393"/>
      <c r="F481" s="393"/>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s="12" customFormat="1" ht="14.25" customHeight="1">
      <c r="A482" s="390"/>
      <c r="B482" s="390"/>
      <c r="C482" s="390"/>
      <c r="D482" s="393"/>
      <c r="E482" s="393"/>
      <c r="F482" s="393"/>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s="12" customFormat="1" ht="14.25" customHeight="1">
      <c r="A483" s="390"/>
      <c r="B483" s="390"/>
      <c r="C483" s="390"/>
      <c r="D483" s="393"/>
      <c r="E483" s="393"/>
      <c r="F483" s="393"/>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s="12" customFormat="1" ht="14.25" customHeight="1">
      <c r="A484" s="390"/>
      <c r="B484" s="390"/>
      <c r="C484" s="390"/>
      <c r="D484" s="393"/>
      <c r="E484" s="393"/>
      <c r="F484" s="393"/>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s="12" customFormat="1" ht="14.25" customHeight="1">
      <c r="A485" s="390"/>
      <c r="B485" s="390"/>
      <c r="C485" s="390"/>
      <c r="D485" s="393"/>
      <c r="E485" s="393"/>
      <c r="F485" s="393"/>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s="12" customFormat="1" ht="14.25" customHeight="1">
      <c r="A486" s="390"/>
      <c r="B486" s="390"/>
      <c r="C486" s="390"/>
      <c r="D486" s="393"/>
      <c r="E486" s="393"/>
      <c r="F486" s="393"/>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s="12" customFormat="1" ht="14.25" customHeight="1">
      <c r="A487" s="390"/>
      <c r="B487" s="390"/>
      <c r="C487" s="390"/>
      <c r="D487" s="393"/>
      <c r="E487" s="393"/>
      <c r="F487" s="393"/>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s="12" customFormat="1" ht="14.25" customHeight="1">
      <c r="A488" s="390"/>
      <c r="B488" s="390"/>
      <c r="C488" s="390"/>
      <c r="D488" s="393"/>
      <c r="E488" s="393"/>
      <c r="F488" s="393"/>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s="12" customFormat="1" ht="14.25" customHeight="1">
      <c r="A489" s="390"/>
      <c r="B489" s="390"/>
      <c r="C489" s="390"/>
      <c r="D489" s="393"/>
      <c r="E489" s="393"/>
      <c r="F489" s="393"/>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s="12" customFormat="1" ht="14.25" customHeight="1">
      <c r="A490" s="390"/>
      <c r="B490" s="390"/>
      <c r="C490" s="390"/>
      <c r="D490" s="393"/>
      <c r="E490" s="393"/>
      <c r="F490" s="393"/>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s="12" customFormat="1" ht="14.25" customHeight="1">
      <c r="A491" s="390"/>
      <c r="B491" s="390"/>
      <c r="C491" s="390"/>
      <c r="D491" s="393"/>
      <c r="E491" s="393"/>
      <c r="F491" s="393"/>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s="12" customFormat="1" ht="14.25" customHeight="1">
      <c r="A492" s="390"/>
      <c r="B492" s="390"/>
      <c r="C492" s="390"/>
      <c r="D492" s="393"/>
      <c r="E492" s="393"/>
      <c r="F492" s="393"/>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s="12" customFormat="1" ht="14.25" customHeight="1">
      <c r="A493" s="390"/>
      <c r="B493" s="390"/>
      <c r="C493" s="390"/>
      <c r="D493" s="393"/>
      <c r="E493" s="393"/>
      <c r="F493" s="393"/>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s="12" customFormat="1" ht="14.25" customHeight="1">
      <c r="A494" s="390"/>
      <c r="B494" s="390"/>
      <c r="C494" s="390"/>
      <c r="D494" s="393"/>
      <c r="E494" s="393"/>
      <c r="F494" s="393"/>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s="12" customFormat="1" ht="14.25" customHeight="1">
      <c r="A495" s="390"/>
      <c r="B495" s="390"/>
      <c r="C495" s="390"/>
      <c r="D495" s="393"/>
      <c r="E495" s="393"/>
      <c r="F495" s="393"/>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s="12" customFormat="1" ht="14.25" customHeight="1">
      <c r="A496" s="390"/>
      <c r="B496" s="390"/>
      <c r="C496" s="390"/>
      <c r="D496" s="393"/>
      <c r="E496" s="393"/>
      <c r="F496" s="393"/>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s="12" customFormat="1" ht="14.25" customHeight="1">
      <c r="A497" s="390"/>
      <c r="B497" s="390"/>
      <c r="C497" s="390"/>
      <c r="D497" s="393"/>
      <c r="E497" s="393"/>
      <c r="F497" s="393"/>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s="12" customFormat="1" ht="14.25" customHeight="1">
      <c r="A498" s="390"/>
      <c r="B498" s="390"/>
      <c r="C498" s="390"/>
      <c r="D498" s="393"/>
      <c r="E498" s="393"/>
      <c r="F498" s="393"/>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s="12" customFormat="1" ht="14.25" customHeight="1">
      <c r="A499" s="390"/>
      <c r="B499" s="390"/>
      <c r="C499" s="390"/>
      <c r="D499" s="393"/>
      <c r="E499" s="393"/>
      <c r="F499" s="393"/>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s="12" customFormat="1" ht="14.25" customHeight="1">
      <c r="A500" s="390"/>
      <c r="B500" s="390"/>
      <c r="C500" s="390"/>
      <c r="D500" s="393"/>
      <c r="E500" s="393"/>
      <c r="F500" s="393"/>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s="12" customFormat="1" ht="14.25" customHeight="1">
      <c r="A501" s="390"/>
      <c r="B501" s="390"/>
      <c r="C501" s="390"/>
      <c r="D501" s="393"/>
      <c r="E501" s="393"/>
      <c r="F501" s="393"/>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s="12" customFormat="1" ht="14.25" customHeight="1">
      <c r="A502" s="390"/>
      <c r="B502" s="390"/>
      <c r="C502" s="390"/>
      <c r="D502" s="393"/>
      <c r="E502" s="393"/>
      <c r="F502" s="393"/>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s="12" customFormat="1" ht="14.25" customHeight="1">
      <c r="A503" s="390"/>
      <c r="B503" s="390"/>
      <c r="C503" s="390"/>
      <c r="D503" s="393"/>
      <c r="E503" s="393"/>
      <c r="F503" s="393"/>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s="12" customFormat="1" ht="14.25" customHeight="1">
      <c r="A504" s="390"/>
      <c r="B504" s="390"/>
      <c r="C504" s="390"/>
      <c r="D504" s="393"/>
      <c r="E504" s="393"/>
      <c r="F504" s="393"/>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s="12" customFormat="1" ht="14.25" customHeight="1">
      <c r="A505" s="390"/>
      <c r="B505" s="390"/>
      <c r="C505" s="390"/>
      <c r="D505" s="393"/>
      <c r="E505" s="393"/>
      <c r="F505" s="393"/>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s="12" customFormat="1" ht="14.25" customHeight="1">
      <c r="A506" s="390"/>
      <c r="B506" s="390"/>
      <c r="C506" s="390"/>
      <c r="D506" s="393"/>
      <c r="E506" s="393"/>
      <c r="F506" s="393"/>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s="12" customFormat="1" ht="14.25" customHeight="1">
      <c r="A507" s="390"/>
      <c r="B507" s="390"/>
      <c r="C507" s="390"/>
      <c r="D507" s="393"/>
      <c r="E507" s="393"/>
      <c r="F507" s="393"/>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s="12" customFormat="1" ht="14.25" customHeight="1">
      <c r="A508" s="390"/>
      <c r="B508" s="390"/>
      <c r="C508" s="390"/>
      <c r="D508" s="393"/>
      <c r="E508" s="393"/>
      <c r="F508" s="393"/>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s="12" customFormat="1" ht="14.25" customHeight="1">
      <c r="A509" s="390"/>
      <c r="B509" s="390"/>
      <c r="C509" s="390"/>
      <c r="D509" s="393"/>
      <c r="E509" s="393"/>
      <c r="F509" s="393"/>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s="12" customFormat="1" ht="14.25" customHeight="1">
      <c r="A510" s="390"/>
      <c r="B510" s="390"/>
      <c r="C510" s="390"/>
      <c r="D510" s="393"/>
      <c r="E510" s="393"/>
      <c r="F510" s="393"/>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s="12" customFormat="1" ht="14.25" customHeight="1">
      <c r="A511" s="390"/>
      <c r="B511" s="390"/>
      <c r="C511" s="390"/>
      <c r="D511" s="393"/>
      <c r="E511" s="393"/>
      <c r="F511" s="393"/>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s="12" customFormat="1" ht="14.25" customHeight="1">
      <c r="A512" s="390"/>
      <c r="B512" s="390"/>
      <c r="C512" s="390"/>
      <c r="D512" s="393"/>
      <c r="E512" s="393"/>
      <c r="F512" s="393"/>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s="12" customFormat="1" ht="14.25" customHeight="1">
      <c r="A513" s="390"/>
      <c r="B513" s="390"/>
      <c r="C513" s="390"/>
      <c r="D513" s="393"/>
      <c r="E513" s="393"/>
      <c r="F513" s="393"/>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s="12" customFormat="1" ht="14.25" customHeight="1">
      <c r="A514" s="390"/>
      <c r="B514" s="390"/>
      <c r="C514" s="390"/>
      <c r="D514" s="393"/>
      <c r="E514" s="393"/>
      <c r="F514" s="393"/>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s="12" customFormat="1" ht="14.25" customHeight="1">
      <c r="A515" s="390"/>
      <c r="B515" s="390"/>
      <c r="C515" s="390"/>
      <c r="D515" s="393"/>
      <c r="E515" s="393"/>
      <c r="F515" s="393"/>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s="12" customFormat="1" ht="14.25" customHeight="1">
      <c r="A516" s="390"/>
      <c r="B516" s="390"/>
      <c r="C516" s="390"/>
      <c r="D516" s="393"/>
      <c r="E516" s="393"/>
      <c r="F516" s="393"/>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s="12" customFormat="1" ht="14.25" customHeight="1">
      <c r="A517" s="390"/>
      <c r="B517" s="390"/>
      <c r="C517" s="390"/>
      <c r="D517" s="393"/>
      <c r="E517" s="393"/>
      <c r="F517" s="393"/>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s="12" customFormat="1" ht="14.25" customHeight="1">
      <c r="A518" s="390"/>
      <c r="B518" s="390"/>
      <c r="C518" s="390"/>
      <c r="D518" s="393"/>
      <c r="E518" s="393"/>
      <c r="F518" s="393"/>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s="12" customFormat="1" ht="14.25" customHeight="1">
      <c r="A519" s="390"/>
      <c r="B519" s="390"/>
      <c r="C519" s="390"/>
      <c r="D519" s="393"/>
      <c r="E519" s="393"/>
      <c r="F519" s="393"/>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s="12" customFormat="1" ht="14.25" customHeight="1">
      <c r="A520" s="390"/>
      <c r="B520" s="390"/>
      <c r="C520" s="390"/>
      <c r="D520" s="393"/>
      <c r="E520" s="393"/>
      <c r="F520" s="393"/>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s="12" customFormat="1" ht="14.25" customHeight="1">
      <c r="A521" s="390"/>
      <c r="B521" s="390"/>
      <c r="C521" s="390"/>
      <c r="D521" s="393"/>
      <c r="E521" s="393"/>
      <c r="F521" s="393"/>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s="12" customFormat="1" ht="14.25" customHeight="1">
      <c r="A522" s="390"/>
      <c r="B522" s="390"/>
      <c r="C522" s="390"/>
      <c r="D522" s="393"/>
      <c r="E522" s="393"/>
      <c r="F522" s="393"/>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s="12" customFormat="1" ht="14.25" customHeight="1">
      <c r="A523" s="390"/>
      <c r="B523" s="390"/>
      <c r="C523" s="390"/>
      <c r="D523" s="393"/>
      <c r="E523" s="393"/>
      <c r="F523" s="393"/>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s="12" customFormat="1" ht="14.25" customHeight="1">
      <c r="A524" s="390"/>
      <c r="B524" s="390"/>
      <c r="C524" s="390"/>
      <c r="D524" s="393"/>
      <c r="E524" s="393"/>
      <c r="F524" s="393"/>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s="12" customFormat="1" ht="14.25" customHeight="1">
      <c r="A525" s="390"/>
      <c r="B525" s="390"/>
      <c r="C525" s="390"/>
      <c r="D525" s="393"/>
      <c r="E525" s="393"/>
      <c r="F525" s="393"/>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s="12" customFormat="1" ht="14.25" customHeight="1">
      <c r="A526" s="390"/>
      <c r="B526" s="390"/>
      <c r="C526" s="390"/>
      <c r="D526" s="393"/>
      <c r="E526" s="393"/>
      <c r="F526" s="393"/>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s="12" customFormat="1" ht="14.25" customHeight="1">
      <c r="A527" s="390"/>
      <c r="B527" s="390"/>
      <c r="C527" s="390"/>
      <c r="D527" s="393"/>
      <c r="E527" s="393"/>
      <c r="F527" s="393"/>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s="12" customFormat="1" ht="14.25" customHeight="1">
      <c r="A528" s="390"/>
      <c r="B528" s="390"/>
      <c r="C528" s="390"/>
      <c r="D528" s="393"/>
      <c r="E528" s="393"/>
      <c r="F528" s="393"/>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s="12" customFormat="1" ht="14.25" customHeight="1">
      <c r="A529" s="390"/>
      <c r="B529" s="390"/>
      <c r="C529" s="390"/>
      <c r="D529" s="393"/>
      <c r="E529" s="393"/>
      <c r="F529" s="393"/>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s="12" customFormat="1" ht="14.25" customHeight="1">
      <c r="A530" s="390"/>
      <c r="B530" s="390"/>
      <c r="C530" s="390"/>
      <c r="D530" s="393"/>
      <c r="E530" s="393"/>
      <c r="F530" s="393"/>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s="12" customFormat="1" ht="14.25" customHeight="1">
      <c r="A531" s="390"/>
      <c r="B531" s="390"/>
      <c r="C531" s="390"/>
      <c r="D531" s="393"/>
      <c r="E531" s="393"/>
      <c r="F531" s="393"/>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s="12" customFormat="1" ht="14.25" customHeight="1">
      <c r="A532" s="390"/>
      <c r="B532" s="390"/>
      <c r="C532" s="390"/>
      <c r="D532" s="393"/>
      <c r="E532" s="393"/>
      <c r="F532" s="393"/>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s="12" customFormat="1" ht="14.25" customHeight="1">
      <c r="A533" s="390"/>
      <c r="B533" s="390"/>
      <c r="C533" s="390"/>
      <c r="D533" s="393"/>
      <c r="E533" s="393"/>
      <c r="F533" s="393"/>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s="12" customFormat="1" ht="14.25" customHeight="1">
      <c r="A534" s="390"/>
      <c r="B534" s="390"/>
      <c r="C534" s="390"/>
      <c r="D534" s="393"/>
      <c r="E534" s="393"/>
      <c r="F534" s="393"/>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s="12" customFormat="1" ht="14.25" customHeight="1">
      <c r="A535" s="390"/>
      <c r="B535" s="390"/>
      <c r="C535" s="390"/>
      <c r="D535" s="393"/>
      <c r="E535" s="393"/>
      <c r="F535" s="393"/>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s="12" customFormat="1" ht="14.25" customHeight="1">
      <c r="A536" s="390"/>
      <c r="B536" s="390"/>
      <c r="C536" s="390"/>
      <c r="D536" s="393"/>
      <c r="E536" s="393"/>
      <c r="F536" s="393"/>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s="12" customFormat="1" ht="14.25" customHeight="1">
      <c r="A537" s="390"/>
      <c r="B537" s="390"/>
      <c r="C537" s="390"/>
      <c r="D537" s="393"/>
      <c r="E537" s="393"/>
      <c r="F537" s="393"/>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s="12" customFormat="1" ht="14.25" customHeight="1">
      <c r="A538" s="390"/>
      <c r="B538" s="390"/>
      <c r="C538" s="390"/>
      <c r="D538" s="393"/>
      <c r="E538" s="393"/>
      <c r="F538" s="393"/>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s="12" customFormat="1" ht="14.25" customHeight="1">
      <c r="A539" s="390"/>
      <c r="B539" s="390"/>
      <c r="C539" s="390"/>
      <c r="D539" s="393"/>
      <c r="E539" s="393"/>
      <c r="F539" s="393"/>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s="12" customFormat="1" ht="14.25" customHeight="1">
      <c r="A540" s="390"/>
      <c r="B540" s="390"/>
      <c r="C540" s="390"/>
      <c r="D540" s="393"/>
      <c r="E540" s="393"/>
      <c r="F540" s="393"/>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s="12" customFormat="1" ht="14.25" customHeight="1">
      <c r="A541" s="390"/>
      <c r="B541" s="390"/>
      <c r="C541" s="390"/>
      <c r="D541" s="393"/>
      <c r="E541" s="393"/>
      <c r="F541" s="393"/>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s="12" customFormat="1" ht="14.25" customHeight="1">
      <c r="A542" s="390"/>
      <c r="B542" s="390"/>
      <c r="C542" s="390"/>
      <c r="D542" s="393"/>
      <c r="E542" s="393"/>
      <c r="F542" s="393"/>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s="12" customFormat="1" ht="14.25" customHeight="1">
      <c r="A543" s="390"/>
      <c r="B543" s="390"/>
      <c r="C543" s="390"/>
      <c r="D543" s="393"/>
      <c r="E543" s="393"/>
      <c r="F543" s="393"/>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s="12" customFormat="1" ht="14.25" customHeight="1">
      <c r="A544" s="390"/>
      <c r="B544" s="390"/>
      <c r="C544" s="390"/>
      <c r="D544" s="393"/>
      <c r="E544" s="393"/>
      <c r="F544" s="393"/>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s="12" customFormat="1" ht="14.25" customHeight="1">
      <c r="A545" s="390"/>
      <c r="B545" s="390"/>
      <c r="C545" s="390"/>
      <c r="D545" s="393"/>
      <c r="E545" s="393"/>
      <c r="F545" s="393"/>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s="12" customFormat="1" ht="14.25" customHeight="1">
      <c r="A546" s="390"/>
      <c r="B546" s="390"/>
      <c r="C546" s="390"/>
      <c r="D546" s="393"/>
      <c r="E546" s="393"/>
      <c r="F546" s="393"/>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s="12" customFormat="1" ht="14.25" customHeight="1">
      <c r="A547" s="390"/>
      <c r="B547" s="390"/>
      <c r="C547" s="390"/>
      <c r="D547" s="393"/>
      <c r="E547" s="393"/>
      <c r="F547" s="393"/>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s="12" customFormat="1" ht="14.25" customHeight="1">
      <c r="A548" s="390"/>
      <c r="B548" s="390"/>
      <c r="C548" s="390"/>
      <c r="D548" s="393"/>
      <c r="E548" s="393"/>
      <c r="F548" s="393"/>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s="12" customFormat="1" ht="14.25" customHeight="1">
      <c r="A549" s="390"/>
      <c r="B549" s="390"/>
      <c r="C549" s="390"/>
      <c r="D549" s="393"/>
      <c r="E549" s="393"/>
      <c r="F549" s="393"/>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s="12" customFormat="1" ht="14.25" customHeight="1">
      <c r="A550" s="390"/>
      <c r="B550" s="390"/>
      <c r="C550" s="390"/>
      <c r="D550" s="393"/>
      <c r="E550" s="393"/>
      <c r="F550" s="393"/>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s="12" customFormat="1" ht="14.25" customHeight="1">
      <c r="A551" s="390"/>
      <c r="B551" s="390"/>
      <c r="C551" s="390"/>
      <c r="D551" s="393"/>
      <c r="E551" s="393"/>
      <c r="F551" s="393"/>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s="12" customFormat="1" ht="14.25" customHeight="1">
      <c r="A552" s="390"/>
      <c r="B552" s="390"/>
      <c r="C552" s="390"/>
      <c r="D552" s="393"/>
      <c r="E552" s="393"/>
      <c r="F552" s="393"/>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s="12" customFormat="1" ht="14.25" customHeight="1">
      <c r="A553" s="390"/>
      <c r="B553" s="390"/>
      <c r="C553" s="390"/>
      <c r="D553" s="393"/>
      <c r="E553" s="393"/>
      <c r="F553" s="393"/>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s="12" customFormat="1" ht="14.25" customHeight="1">
      <c r="A554" s="390"/>
      <c r="B554" s="390"/>
      <c r="C554" s="390"/>
      <c r="D554" s="393"/>
      <c r="E554" s="393"/>
      <c r="F554" s="393"/>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s="12" customFormat="1" ht="14.25" customHeight="1">
      <c r="A555" s="390"/>
      <c r="B555" s="390"/>
      <c r="C555" s="390"/>
      <c r="D555" s="393"/>
      <c r="E555" s="393"/>
      <c r="F555" s="393"/>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s="12" customFormat="1" ht="14.25" customHeight="1">
      <c r="A556" s="390"/>
      <c r="B556" s="390"/>
      <c r="C556" s="390"/>
      <c r="D556" s="393"/>
      <c r="E556" s="393"/>
      <c r="F556" s="393"/>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s="12" customFormat="1" ht="14.25" customHeight="1">
      <c r="A557" s="390"/>
      <c r="B557" s="390"/>
      <c r="C557" s="390"/>
      <c r="D557" s="393"/>
      <c r="E557" s="393"/>
      <c r="F557" s="393"/>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s="12" customFormat="1" ht="14.25" customHeight="1">
      <c r="A558" s="390"/>
      <c r="B558" s="390"/>
      <c r="C558" s="390"/>
      <c r="D558" s="393"/>
      <c r="E558" s="393"/>
      <c r="F558" s="393"/>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s="12" customFormat="1" ht="14.25" customHeight="1">
      <c r="A559" s="390"/>
      <c r="B559" s="390"/>
      <c r="C559" s="390"/>
      <c r="D559" s="393"/>
      <c r="E559" s="393"/>
      <c r="F559" s="393"/>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s="12" customFormat="1" ht="14.25" customHeight="1">
      <c r="A560" s="390"/>
      <c r="B560" s="390"/>
      <c r="C560" s="390"/>
      <c r="D560" s="393"/>
      <c r="E560" s="393"/>
      <c r="F560" s="393"/>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s="12" customFormat="1" ht="14.25" customHeight="1">
      <c r="A561" s="390"/>
      <c r="B561" s="390"/>
      <c r="C561" s="390"/>
      <c r="D561" s="393"/>
      <c r="E561" s="393"/>
      <c r="F561" s="393"/>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s="12" customFormat="1" ht="14.25" customHeight="1">
      <c r="A562" s="390"/>
      <c r="B562" s="390"/>
      <c r="C562" s="390"/>
      <c r="D562" s="393"/>
      <c r="E562" s="393"/>
      <c r="F562" s="393"/>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s="12" customFormat="1" ht="14.25" customHeight="1">
      <c r="A563" s="390"/>
      <c r="B563" s="390"/>
      <c r="C563" s="390"/>
      <c r="D563" s="393"/>
      <c r="E563" s="393"/>
      <c r="F563" s="393"/>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s="12" customFormat="1" ht="14.25" customHeight="1">
      <c r="A564" s="390"/>
      <c r="B564" s="390"/>
      <c r="C564" s="390"/>
      <c r="D564" s="393"/>
      <c r="E564" s="393"/>
      <c r="F564" s="393"/>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s="12" customFormat="1" ht="14.25" customHeight="1">
      <c r="A565" s="390"/>
      <c r="B565" s="390"/>
      <c r="C565" s="390"/>
      <c r="D565" s="393"/>
      <c r="E565" s="393"/>
      <c r="F565" s="393"/>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s="12" customFormat="1" ht="14.25" customHeight="1">
      <c r="A566" s="390"/>
      <c r="B566" s="390"/>
      <c r="C566" s="390"/>
      <c r="D566" s="393"/>
      <c r="E566" s="393"/>
      <c r="F566" s="393"/>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s="12" customFormat="1" ht="14.25" customHeight="1">
      <c r="A567" s="390"/>
      <c r="B567" s="390"/>
      <c r="C567" s="390"/>
      <c r="D567" s="393"/>
      <c r="E567" s="393"/>
      <c r="F567" s="393"/>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s="12" customFormat="1" ht="14.25" customHeight="1">
      <c r="A568" s="390"/>
      <c r="B568" s="390"/>
      <c r="C568" s="390"/>
      <c r="D568" s="393"/>
      <c r="E568" s="393"/>
      <c r="F568" s="393"/>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s="12" customFormat="1" ht="14.25" customHeight="1">
      <c r="A569" s="390"/>
      <c r="B569" s="390"/>
      <c r="C569" s="390"/>
      <c r="D569" s="393"/>
      <c r="E569" s="393"/>
      <c r="F569" s="393"/>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s="12" customFormat="1" ht="14.25" customHeight="1">
      <c r="A570" s="390"/>
      <c r="B570" s="390"/>
      <c r="C570" s="390"/>
      <c r="D570" s="393"/>
      <c r="E570" s="393"/>
      <c r="F570" s="393"/>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s="12" customFormat="1" ht="14.25" customHeight="1">
      <c r="A571" s="390"/>
      <c r="B571" s="390"/>
      <c r="C571" s="390"/>
      <c r="D571" s="393"/>
      <c r="E571" s="393"/>
      <c r="F571" s="393"/>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s="12" customFormat="1" ht="14.25" customHeight="1">
      <c r="A572" s="390"/>
      <c r="B572" s="390"/>
      <c r="C572" s="390"/>
      <c r="D572" s="393"/>
      <c r="E572" s="393"/>
      <c r="F572" s="393"/>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s="12" customFormat="1" ht="14.25" customHeight="1">
      <c r="A573" s="390"/>
      <c r="B573" s="390"/>
      <c r="C573" s="390"/>
      <c r="D573" s="393"/>
      <c r="E573" s="393"/>
      <c r="F573" s="393"/>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s="12" customFormat="1" ht="14.25" customHeight="1">
      <c r="A574" s="390"/>
      <c r="B574" s="390"/>
      <c r="C574" s="390"/>
      <c r="D574" s="393"/>
      <c r="E574" s="393"/>
      <c r="F574" s="393"/>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s="12" customFormat="1" ht="14.25" customHeight="1">
      <c r="A575" s="390"/>
      <c r="B575" s="390"/>
      <c r="C575" s="390"/>
      <c r="D575" s="393"/>
      <c r="E575" s="393"/>
      <c r="F575" s="393"/>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s="12" customFormat="1" ht="14.25" customHeight="1">
      <c r="A576" s="390"/>
      <c r="B576" s="390"/>
      <c r="C576" s="390"/>
      <c r="D576" s="393"/>
      <c r="E576" s="393"/>
      <c r="F576" s="393"/>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s="12" customFormat="1" ht="14.25" customHeight="1">
      <c r="A577" s="390"/>
      <c r="B577" s="390"/>
      <c r="C577" s="390"/>
      <c r="D577" s="393"/>
      <c r="E577" s="393"/>
      <c r="F577" s="393"/>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s="12" customFormat="1" ht="14.25" customHeight="1">
      <c r="A578" s="390"/>
      <c r="B578" s="390"/>
      <c r="C578" s="390"/>
      <c r="D578" s="393"/>
      <c r="E578" s="393"/>
      <c r="F578" s="393"/>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s="12" customFormat="1" ht="14.25" customHeight="1">
      <c r="A579" s="390"/>
      <c r="B579" s="390"/>
      <c r="C579" s="390"/>
      <c r="D579" s="393"/>
      <c r="E579" s="393"/>
      <c r="F579" s="393"/>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s="12" customFormat="1" ht="14.25" customHeight="1">
      <c r="A580" s="390"/>
      <c r="B580" s="390"/>
      <c r="C580" s="390"/>
      <c r="D580" s="393"/>
      <c r="E580" s="393"/>
      <c r="F580" s="393"/>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s="12" customFormat="1" ht="14.25" customHeight="1">
      <c r="A581" s="390"/>
      <c r="B581" s="390"/>
      <c r="C581" s="390"/>
      <c r="D581" s="393"/>
      <c r="E581" s="393"/>
      <c r="F581" s="393"/>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s="12" customFormat="1" ht="14.25" customHeight="1">
      <c r="A582" s="390"/>
      <c r="B582" s="390"/>
      <c r="C582" s="390"/>
      <c r="D582" s="393"/>
      <c r="E582" s="393"/>
      <c r="F582" s="393"/>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s="12" customFormat="1" ht="14.25" customHeight="1">
      <c r="A583" s="390"/>
      <c r="B583" s="390"/>
      <c r="C583" s="390"/>
      <c r="D583" s="393"/>
      <c r="E583" s="393"/>
      <c r="F583" s="393"/>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s="12" customFormat="1" ht="14.25" customHeight="1">
      <c r="A584" s="390"/>
      <c r="B584" s="390"/>
      <c r="C584" s="390"/>
      <c r="D584" s="393"/>
      <c r="E584" s="393"/>
      <c r="F584" s="393"/>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s="12" customFormat="1" ht="14.25" customHeight="1">
      <c r="A585" s="390"/>
      <c r="B585" s="390"/>
      <c r="C585" s="390"/>
      <c r="D585" s="393"/>
      <c r="E585" s="393"/>
      <c r="F585" s="393"/>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s="12" customFormat="1" ht="14.25" customHeight="1">
      <c r="A586" s="390"/>
      <c r="B586" s="390"/>
      <c r="C586" s="390"/>
      <c r="D586" s="393"/>
      <c r="E586" s="393"/>
      <c r="F586" s="393"/>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s="12" customFormat="1" ht="14.25" customHeight="1">
      <c r="A587" s="390"/>
      <c r="B587" s="390"/>
      <c r="C587" s="390"/>
      <c r="D587" s="393"/>
      <c r="E587" s="393"/>
      <c r="F587" s="393"/>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s="12" customFormat="1" ht="14.25" customHeight="1">
      <c r="A588" s="390"/>
      <c r="B588" s="390"/>
      <c r="C588" s="390"/>
      <c r="D588" s="393"/>
      <c r="E588" s="393"/>
      <c r="F588" s="393"/>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s="12" customFormat="1" ht="14.25" customHeight="1">
      <c r="A589" s="390"/>
      <c r="B589" s="390"/>
      <c r="C589" s="390"/>
      <c r="D589" s="393"/>
      <c r="E589" s="393"/>
      <c r="F589" s="393"/>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s="12" customFormat="1" ht="14.25" customHeight="1">
      <c r="A590" s="390"/>
      <c r="B590" s="390"/>
      <c r="C590" s="390"/>
      <c r="D590" s="393"/>
      <c r="E590" s="393"/>
      <c r="F590" s="393"/>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s="12" customFormat="1" ht="14.25" customHeight="1">
      <c r="A591" s="390"/>
      <c r="B591" s="390"/>
      <c r="C591" s="390"/>
      <c r="D591" s="393"/>
      <c r="E591" s="393"/>
      <c r="F591" s="393"/>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s="12" customFormat="1" ht="14.25" customHeight="1">
      <c r="A592" s="390"/>
      <c r="B592" s="390"/>
      <c r="C592" s="390"/>
      <c r="D592" s="393"/>
      <c r="E592" s="393"/>
      <c r="F592" s="393"/>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s="12" customFormat="1" ht="14.25" customHeight="1">
      <c r="A593" s="390"/>
      <c r="B593" s="390"/>
      <c r="C593" s="390"/>
      <c r="D593" s="393"/>
      <c r="E593" s="393"/>
      <c r="F593" s="393"/>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s="12" customFormat="1" ht="14.25" customHeight="1">
      <c r="A594" s="390"/>
      <c r="B594" s="390"/>
      <c r="C594" s="390"/>
      <c r="D594" s="393"/>
      <c r="E594" s="393"/>
      <c r="F594" s="393"/>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s="12" customFormat="1" ht="14.25" customHeight="1">
      <c r="A595" s="390"/>
      <c r="B595" s="390"/>
      <c r="C595" s="390"/>
      <c r="D595" s="393"/>
      <c r="E595" s="393"/>
      <c r="F595" s="393"/>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s="12" customFormat="1" ht="14.25" customHeight="1">
      <c r="A596" s="390"/>
      <c r="B596" s="390"/>
      <c r="C596" s="390"/>
      <c r="D596" s="393"/>
      <c r="E596" s="393"/>
      <c r="F596" s="393"/>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s="12" customFormat="1" ht="14.25" customHeight="1">
      <c r="A597" s="390"/>
      <c r="B597" s="390"/>
      <c r="C597" s="390"/>
      <c r="D597" s="393"/>
      <c r="E597" s="393"/>
      <c r="F597" s="393"/>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s="12" customFormat="1" ht="14.25" customHeight="1">
      <c r="A598" s="390"/>
      <c r="B598" s="390"/>
      <c r="C598" s="390"/>
      <c r="D598" s="393"/>
      <c r="E598" s="393"/>
      <c r="F598" s="393"/>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s="12" customFormat="1" ht="14.25" customHeight="1">
      <c r="A599" s="390"/>
      <c r="B599" s="390"/>
      <c r="C599" s="390"/>
      <c r="D599" s="393"/>
      <c r="E599" s="393"/>
      <c r="F599" s="393"/>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s="12" customFormat="1" ht="14.25" customHeight="1">
      <c r="A600" s="390"/>
      <c r="B600" s="390"/>
      <c r="C600" s="390"/>
      <c r="D600" s="393"/>
      <c r="E600" s="393"/>
      <c r="F600" s="393"/>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s="12" customFormat="1" ht="14.25" customHeight="1">
      <c r="A601" s="390"/>
      <c r="B601" s="390"/>
      <c r="C601" s="390"/>
      <c r="D601" s="393"/>
      <c r="E601" s="393"/>
      <c r="F601" s="393"/>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s="12" customFormat="1" ht="14.25" customHeight="1">
      <c r="A602" s="390"/>
      <c r="B602" s="390"/>
      <c r="C602" s="390"/>
      <c r="D602" s="393"/>
      <c r="E602" s="393"/>
      <c r="F602" s="393"/>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s="12" customFormat="1" ht="14.25" customHeight="1">
      <c r="A603" s="390"/>
      <c r="B603" s="390"/>
      <c r="C603" s="390"/>
      <c r="D603" s="393"/>
      <c r="E603" s="393"/>
      <c r="F603" s="393"/>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s="12" customFormat="1" ht="14.25" customHeight="1">
      <c r="A604" s="390"/>
      <c r="B604" s="390"/>
      <c r="C604" s="390"/>
      <c r="D604" s="393"/>
      <c r="E604" s="393"/>
      <c r="F604" s="393"/>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s="12" customFormat="1" ht="14.25" customHeight="1">
      <c r="A605" s="390"/>
      <c r="B605" s="390"/>
      <c r="C605" s="390"/>
      <c r="D605" s="393"/>
      <c r="E605" s="393"/>
      <c r="F605" s="393"/>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s="12" customFormat="1" ht="14.25" customHeight="1">
      <c r="A606" s="390"/>
      <c r="B606" s="390"/>
      <c r="C606" s="390"/>
      <c r="D606" s="393"/>
      <c r="E606" s="393"/>
      <c r="F606" s="393"/>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s="12" customFormat="1" ht="14.25" customHeight="1">
      <c r="A607" s="390"/>
      <c r="B607" s="390"/>
      <c r="C607" s="390"/>
      <c r="D607" s="393"/>
      <c r="E607" s="393"/>
      <c r="F607" s="393"/>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s="12" customFormat="1" ht="14.25" customHeight="1">
      <c r="A608" s="390"/>
      <c r="B608" s="390"/>
      <c r="C608" s="390"/>
      <c r="D608" s="393"/>
      <c r="E608" s="393"/>
      <c r="F608" s="393"/>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s="12" customFormat="1" ht="14.25" customHeight="1">
      <c r="A609" s="390"/>
      <c r="B609" s="390"/>
      <c r="C609" s="390"/>
      <c r="D609" s="393"/>
      <c r="E609" s="393"/>
      <c r="F609" s="393"/>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s="12" customFormat="1" ht="14.25" customHeight="1">
      <c r="A610" s="390"/>
      <c r="B610" s="390"/>
      <c r="C610" s="390"/>
      <c r="D610" s="393"/>
      <c r="E610" s="393"/>
      <c r="F610" s="393"/>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s="12" customFormat="1" ht="14.25" customHeight="1">
      <c r="A611" s="390"/>
      <c r="B611" s="390"/>
      <c r="C611" s="390"/>
      <c r="D611" s="393"/>
      <c r="E611" s="393"/>
      <c r="F611" s="393"/>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s="12" customFormat="1" ht="14.25" customHeight="1">
      <c r="A612" s="390"/>
      <c r="B612" s="390"/>
      <c r="C612" s="390"/>
      <c r="D612" s="393"/>
      <c r="E612" s="393"/>
      <c r="F612" s="393"/>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s="12" customFormat="1" ht="14.25" customHeight="1">
      <c r="A613" s="390"/>
      <c r="B613" s="390"/>
      <c r="C613" s="390"/>
      <c r="D613" s="393"/>
      <c r="E613" s="393"/>
      <c r="F613" s="393"/>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s="12" customFormat="1" ht="14.25" customHeight="1">
      <c r="A614" s="390"/>
      <c r="B614" s="390"/>
      <c r="C614" s="390"/>
      <c r="D614" s="393"/>
      <c r="E614" s="393"/>
      <c r="F614" s="393"/>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s="12" customFormat="1" ht="14.25" customHeight="1">
      <c r="A615" s="390"/>
      <c r="B615" s="390"/>
      <c r="C615" s="390"/>
      <c r="D615" s="393"/>
      <c r="E615" s="393"/>
      <c r="F615" s="393"/>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s="12" customFormat="1" ht="14.25" customHeight="1">
      <c r="A616" s="390"/>
      <c r="B616" s="390"/>
      <c r="C616" s="390"/>
      <c r="D616" s="393"/>
      <c r="E616" s="393"/>
      <c r="F616" s="393"/>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s="12" customFormat="1" ht="14.25" customHeight="1">
      <c r="A617" s="390"/>
      <c r="B617" s="390"/>
      <c r="C617" s="390"/>
      <c r="D617" s="393"/>
      <c r="E617" s="393"/>
      <c r="F617" s="393"/>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s="12" customFormat="1" ht="14.25" customHeight="1">
      <c r="A618" s="390"/>
      <c r="B618" s="390"/>
      <c r="C618" s="390"/>
      <c r="D618" s="393"/>
      <c r="E618" s="393"/>
      <c r="F618" s="393"/>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s="12" customFormat="1" ht="14.25" customHeight="1">
      <c r="A619" s="390"/>
      <c r="B619" s="390"/>
      <c r="C619" s="390"/>
      <c r="D619" s="393"/>
      <c r="E619" s="393"/>
      <c r="F619" s="393"/>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s="12" customFormat="1" ht="14.25" customHeight="1">
      <c r="A620" s="390"/>
      <c r="B620" s="390"/>
      <c r="C620" s="390"/>
      <c r="D620" s="393"/>
      <c r="E620" s="393"/>
      <c r="F620" s="393"/>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s="12" customFormat="1" ht="14.25" customHeight="1">
      <c r="A621" s="390"/>
      <c r="B621" s="390"/>
      <c r="C621" s="390"/>
      <c r="D621" s="393"/>
      <c r="E621" s="393"/>
      <c r="F621" s="393"/>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s="12" customFormat="1" ht="14.25" customHeight="1">
      <c r="A622" s="390"/>
      <c r="B622" s="390"/>
      <c r="C622" s="390"/>
      <c r="D622" s="393"/>
      <c r="E622" s="393"/>
      <c r="F622" s="393"/>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s="12" customFormat="1" ht="14.25" customHeight="1">
      <c r="A623" s="390"/>
      <c r="B623" s="390"/>
      <c r="C623" s="390"/>
      <c r="D623" s="393"/>
      <c r="E623" s="393"/>
      <c r="F623" s="393"/>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s="12" customFormat="1" ht="14.25" customHeight="1">
      <c r="A624" s="390"/>
      <c r="B624" s="390"/>
      <c r="C624" s="390"/>
      <c r="D624" s="393"/>
      <c r="E624" s="393"/>
      <c r="F624" s="393"/>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s="12" customFormat="1" ht="14.25" customHeight="1">
      <c r="A625" s="390"/>
      <c r="B625" s="390"/>
      <c r="C625" s="390"/>
      <c r="D625" s="393"/>
      <c r="E625" s="393"/>
      <c r="F625" s="393"/>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s="12" customFormat="1" ht="14.25" customHeight="1">
      <c r="A626" s="390"/>
      <c r="B626" s="390"/>
      <c r="C626" s="390"/>
      <c r="D626" s="393"/>
      <c r="E626" s="393"/>
      <c r="F626" s="393"/>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s="12" customFormat="1" ht="14.25" customHeight="1">
      <c r="A627" s="390"/>
      <c r="B627" s="390"/>
      <c r="C627" s="390"/>
      <c r="D627" s="393"/>
      <c r="E627" s="393"/>
      <c r="F627" s="393"/>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s="12" customFormat="1" ht="14.25" customHeight="1">
      <c r="A628" s="390"/>
      <c r="B628" s="390"/>
      <c r="C628" s="390"/>
      <c r="D628" s="393"/>
      <c r="E628" s="393"/>
      <c r="F628" s="393"/>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s="12" customFormat="1" ht="14.25" customHeight="1">
      <c r="A629" s="390"/>
      <c r="B629" s="390"/>
      <c r="C629" s="390"/>
      <c r="D629" s="393"/>
      <c r="E629" s="393"/>
      <c r="F629" s="393"/>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s="12" customFormat="1" ht="14.25" customHeight="1">
      <c r="A630" s="390"/>
      <c r="B630" s="390"/>
      <c r="C630" s="390"/>
      <c r="D630" s="393"/>
      <c r="E630" s="393"/>
      <c r="F630" s="393"/>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s="12" customFormat="1" ht="14.25" customHeight="1">
      <c r="A631" s="390"/>
      <c r="B631" s="390"/>
      <c r="C631" s="390"/>
      <c r="D631" s="393"/>
      <c r="E631" s="393"/>
      <c r="F631" s="393"/>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s="12" customFormat="1" ht="14.25" customHeight="1">
      <c r="A632" s="390"/>
      <c r="B632" s="390"/>
      <c r="C632" s="390"/>
      <c r="D632" s="393"/>
      <c r="E632" s="393"/>
      <c r="F632" s="393"/>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s="12" customFormat="1" ht="14.25" customHeight="1">
      <c r="A633" s="390"/>
      <c r="B633" s="390"/>
      <c r="C633" s="390"/>
      <c r="D633" s="393"/>
      <c r="E633" s="393"/>
      <c r="F633" s="393"/>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s="12" customFormat="1" ht="14.25" customHeight="1">
      <c r="A634" s="390"/>
      <c r="B634" s="390"/>
      <c r="C634" s="390"/>
      <c r="D634" s="393"/>
      <c r="E634" s="393"/>
      <c r="F634" s="393"/>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s="12" customFormat="1" ht="14.25" customHeight="1">
      <c r="A635" s="390"/>
      <c r="B635" s="390"/>
      <c r="C635" s="390"/>
      <c r="D635" s="393"/>
      <c r="E635" s="393"/>
      <c r="F635" s="393"/>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s="12" customFormat="1" ht="14.25" customHeight="1">
      <c r="A636" s="390"/>
      <c r="B636" s="390"/>
      <c r="C636" s="390"/>
      <c r="D636" s="393"/>
      <c r="E636" s="393"/>
      <c r="F636" s="393"/>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s="12" customFormat="1" ht="14.25" customHeight="1">
      <c r="A637" s="390"/>
      <c r="B637" s="390"/>
      <c r="C637" s="390"/>
      <c r="D637" s="393"/>
      <c r="E637" s="393"/>
      <c r="F637" s="393"/>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s="12" customFormat="1" ht="14.25" customHeight="1">
      <c r="A638" s="390"/>
      <c r="B638" s="390"/>
      <c r="C638" s="390"/>
      <c r="D638" s="393"/>
      <c r="E638" s="393"/>
      <c r="F638" s="393"/>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s="12" customFormat="1" ht="14.25" customHeight="1">
      <c r="A639" s="390"/>
      <c r="B639" s="390"/>
      <c r="C639" s="390"/>
      <c r="D639" s="393"/>
      <c r="E639" s="393"/>
      <c r="F639" s="393"/>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s="12" customFormat="1" ht="14.25" customHeight="1">
      <c r="A640" s="390"/>
      <c r="B640" s="390"/>
      <c r="C640" s="390"/>
      <c r="D640" s="393"/>
      <c r="E640" s="393"/>
      <c r="F640" s="393"/>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s="12" customFormat="1" ht="14.25" customHeight="1">
      <c r="A641" s="390"/>
      <c r="B641" s="390"/>
      <c r="C641" s="390"/>
      <c r="D641" s="393"/>
      <c r="E641" s="393"/>
      <c r="F641" s="393"/>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s="12" customFormat="1" ht="14.25" customHeight="1">
      <c r="A642" s="390"/>
      <c r="B642" s="390"/>
      <c r="C642" s="390"/>
      <c r="D642" s="393"/>
      <c r="E642" s="393"/>
      <c r="F642" s="393"/>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s="12" customFormat="1" ht="14.25" customHeight="1">
      <c r="A643" s="390"/>
      <c r="B643" s="390"/>
      <c r="C643" s="390"/>
      <c r="D643" s="393"/>
      <c r="E643" s="393"/>
      <c r="F643" s="393"/>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s="12" customFormat="1" ht="14.25" customHeight="1">
      <c r="A644" s="390"/>
      <c r="B644" s="390"/>
      <c r="C644" s="390"/>
      <c r="D644" s="393"/>
      <c r="E644" s="393"/>
      <c r="F644" s="393"/>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s="12" customFormat="1" ht="14.25" customHeight="1">
      <c r="A645" s="390"/>
      <c r="B645" s="390"/>
      <c r="C645" s="390"/>
      <c r="D645" s="393"/>
      <c r="E645" s="393"/>
      <c r="F645" s="393"/>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s="12" customFormat="1" ht="14.25" customHeight="1">
      <c r="A646" s="390"/>
      <c r="B646" s="390"/>
      <c r="C646" s="390"/>
      <c r="D646" s="393"/>
      <c r="E646" s="393"/>
      <c r="F646" s="393"/>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s="12" customFormat="1" ht="14.25" customHeight="1">
      <c r="A647" s="390"/>
      <c r="B647" s="390"/>
      <c r="C647" s="390"/>
      <c r="D647" s="393"/>
      <c r="E647" s="393"/>
      <c r="F647" s="393"/>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s="12" customFormat="1" ht="14.25" customHeight="1">
      <c r="A648" s="390"/>
      <c r="B648" s="390"/>
      <c r="C648" s="390"/>
      <c r="D648" s="393"/>
      <c r="E648" s="393"/>
      <c r="F648" s="393"/>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s="12" customFormat="1" ht="14.25" customHeight="1">
      <c r="A649" s="390"/>
      <c r="B649" s="390"/>
      <c r="C649" s="390"/>
      <c r="D649" s="393"/>
      <c r="E649" s="393"/>
      <c r="F649" s="393"/>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s="12" customFormat="1" ht="14.25" customHeight="1">
      <c r="A650" s="390"/>
      <c r="B650" s="390"/>
      <c r="C650" s="390"/>
      <c r="D650" s="393"/>
      <c r="E650" s="393"/>
      <c r="F650" s="393"/>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s="12" customFormat="1" ht="14.25" customHeight="1">
      <c r="A651" s="390"/>
      <c r="B651" s="390"/>
      <c r="C651" s="390"/>
      <c r="D651" s="393"/>
      <c r="E651" s="393"/>
      <c r="F651" s="393"/>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s="12" customFormat="1" ht="14.25" customHeight="1">
      <c r="A652" s="390"/>
      <c r="B652" s="390"/>
      <c r="C652" s="390"/>
      <c r="D652" s="393"/>
      <c r="E652" s="393"/>
      <c r="F652" s="393"/>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s="12" customFormat="1" ht="14.25" customHeight="1">
      <c r="A653" s="390"/>
      <c r="B653" s="390"/>
      <c r="C653" s="390"/>
      <c r="D653" s="393"/>
      <c r="E653" s="393"/>
      <c r="F653" s="393"/>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s="12" customFormat="1" ht="14.25" customHeight="1">
      <c r="A654" s="390"/>
      <c r="B654" s="390"/>
      <c r="C654" s="390"/>
      <c r="D654" s="393"/>
      <c r="E654" s="393"/>
      <c r="F654" s="393"/>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s="12" customFormat="1" ht="14.25" customHeight="1">
      <c r="A655" s="390"/>
      <c r="B655" s="390"/>
      <c r="C655" s="390"/>
      <c r="D655" s="393"/>
      <c r="E655" s="393"/>
      <c r="F655" s="393"/>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s="12" customFormat="1" ht="14.25" customHeight="1">
      <c r="A656" s="390"/>
      <c r="B656" s="390"/>
      <c r="C656" s="390"/>
      <c r="D656" s="393"/>
      <c r="E656" s="393"/>
      <c r="F656" s="393"/>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s="12" customFormat="1" ht="14.25" customHeight="1">
      <c r="A657" s="390"/>
      <c r="B657" s="390"/>
      <c r="C657" s="390"/>
      <c r="D657" s="393"/>
      <c r="E657" s="393"/>
      <c r="F657" s="393"/>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s="12" customFormat="1" ht="14.25" customHeight="1">
      <c r="A658" s="390"/>
      <c r="B658" s="390"/>
      <c r="C658" s="390"/>
      <c r="D658" s="393"/>
      <c r="E658" s="393"/>
      <c r="F658" s="393"/>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s="12" customFormat="1" ht="14.25" customHeight="1">
      <c r="A659" s="390"/>
      <c r="B659" s="390"/>
      <c r="C659" s="390"/>
      <c r="D659" s="393"/>
      <c r="E659" s="393"/>
      <c r="F659" s="393"/>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s="12" customFormat="1" ht="14.25" customHeight="1">
      <c r="A660" s="390"/>
      <c r="B660" s="390"/>
      <c r="C660" s="390"/>
      <c r="D660" s="393"/>
      <c r="E660" s="393"/>
      <c r="F660" s="393"/>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s="12" customFormat="1" ht="14.25" customHeight="1">
      <c r="A661" s="390"/>
      <c r="B661" s="390"/>
      <c r="C661" s="390"/>
      <c r="D661" s="393"/>
      <c r="E661" s="393"/>
      <c r="F661" s="393"/>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s="12" customFormat="1" ht="14.25" customHeight="1">
      <c r="A662" s="390"/>
      <c r="B662" s="390"/>
      <c r="C662" s="390"/>
      <c r="D662" s="393"/>
      <c r="E662" s="393"/>
      <c r="F662" s="393"/>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s="12" customFormat="1" ht="14.25" customHeight="1">
      <c r="A663" s="390"/>
      <c r="B663" s="390"/>
      <c r="C663" s="390"/>
      <c r="D663" s="393"/>
      <c r="E663" s="393"/>
      <c r="F663" s="393"/>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s="12" customFormat="1" ht="14.25" customHeight="1">
      <c r="A664" s="390"/>
      <c r="B664" s="390"/>
      <c r="C664" s="390"/>
      <c r="D664" s="393"/>
      <c r="E664" s="393"/>
      <c r="F664" s="393"/>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s="12" customFormat="1" ht="14.25" customHeight="1">
      <c r="A665" s="390"/>
      <c r="B665" s="390"/>
      <c r="C665" s="390"/>
      <c r="D665" s="393"/>
      <c r="E665" s="393"/>
      <c r="F665" s="393"/>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s="12" customFormat="1" ht="14.25" customHeight="1">
      <c r="A666" s="390"/>
      <c r="B666" s="390"/>
      <c r="C666" s="390"/>
      <c r="D666" s="393"/>
      <c r="E666" s="393"/>
      <c r="F666" s="393"/>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s="12" customFormat="1" ht="14.25" customHeight="1">
      <c r="A667" s="390"/>
      <c r="B667" s="390"/>
      <c r="C667" s="390"/>
      <c r="D667" s="393"/>
      <c r="E667" s="393"/>
      <c r="F667" s="393"/>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s="12" customFormat="1" ht="14.25" customHeight="1">
      <c r="A668" s="390"/>
      <c r="B668" s="390"/>
      <c r="C668" s="390"/>
      <c r="D668" s="393"/>
      <c r="E668" s="393"/>
      <c r="F668" s="393"/>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s="12" customFormat="1" ht="14.25" customHeight="1">
      <c r="A669" s="390"/>
      <c r="B669" s="390"/>
      <c r="C669" s="390"/>
      <c r="D669" s="393"/>
      <c r="E669" s="393"/>
      <c r="F669" s="393"/>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s="12" customFormat="1" ht="14.25" customHeight="1">
      <c r="A670" s="390"/>
      <c r="B670" s="390"/>
      <c r="C670" s="390"/>
      <c r="D670" s="393"/>
      <c r="E670" s="393"/>
      <c r="F670" s="393"/>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s="12" customFormat="1" ht="14.25" customHeight="1">
      <c r="A671" s="390"/>
      <c r="B671" s="390"/>
      <c r="C671" s="390"/>
      <c r="D671" s="393"/>
      <c r="E671" s="393"/>
      <c r="F671" s="393"/>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s="12" customFormat="1" ht="14.25" customHeight="1">
      <c r="A672" s="390"/>
      <c r="B672" s="390"/>
      <c r="C672" s="390"/>
      <c r="D672" s="393"/>
      <c r="E672" s="393"/>
      <c r="F672" s="393"/>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s="12" customFormat="1" ht="14.25" customHeight="1">
      <c r="A673" s="390"/>
      <c r="B673" s="390"/>
      <c r="C673" s="390"/>
      <c r="D673" s="393"/>
      <c r="E673" s="393"/>
      <c r="F673" s="393"/>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s="12" customFormat="1" ht="14.25" customHeight="1">
      <c r="A674" s="390"/>
      <c r="B674" s="390"/>
      <c r="C674" s="390"/>
      <c r="D674" s="393"/>
      <c r="E674" s="393"/>
      <c r="F674" s="393"/>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s="12" customFormat="1" ht="14.25" customHeight="1">
      <c r="A675" s="390"/>
      <c r="B675" s="390"/>
      <c r="C675" s="390"/>
      <c r="D675" s="393"/>
      <c r="E675" s="393"/>
      <c r="F675" s="393"/>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s="12" customFormat="1" ht="14.25" customHeight="1">
      <c r="A676" s="390"/>
      <c r="B676" s="390"/>
      <c r="C676" s="390"/>
      <c r="D676" s="393"/>
      <c r="E676" s="393"/>
      <c r="F676" s="393"/>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s="12" customFormat="1" ht="14.25" customHeight="1">
      <c r="A677" s="390"/>
      <c r="B677" s="390"/>
      <c r="C677" s="390"/>
      <c r="D677" s="393"/>
      <c r="E677" s="393"/>
      <c r="F677" s="393"/>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s="12" customFormat="1" ht="14.25" customHeight="1">
      <c r="A678" s="390"/>
      <c r="B678" s="390"/>
      <c r="C678" s="390"/>
      <c r="D678" s="393"/>
      <c r="E678" s="393"/>
      <c r="F678" s="393"/>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s="12" customFormat="1" ht="14.25" customHeight="1">
      <c r="A679" s="390"/>
      <c r="B679" s="390"/>
      <c r="C679" s="390"/>
      <c r="D679" s="393"/>
      <c r="E679" s="393"/>
      <c r="F679" s="393"/>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s="12" customFormat="1" ht="14.25" customHeight="1">
      <c r="A680" s="390"/>
      <c r="B680" s="390"/>
      <c r="C680" s="390"/>
      <c r="D680" s="393"/>
      <c r="E680" s="393"/>
      <c r="F680" s="393"/>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s="12" customFormat="1" ht="14.25" customHeight="1">
      <c r="A681" s="390"/>
      <c r="B681" s="390"/>
      <c r="C681" s="390"/>
      <c r="D681" s="393"/>
      <c r="E681" s="393"/>
      <c r="F681" s="393"/>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s="12" customFormat="1" ht="14.25" customHeight="1">
      <c r="A682" s="390"/>
      <c r="B682" s="390"/>
      <c r="C682" s="390"/>
      <c r="D682" s="393"/>
      <c r="E682" s="393"/>
      <c r="F682" s="393"/>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s="12" customFormat="1" ht="14.25" customHeight="1">
      <c r="A683" s="390"/>
      <c r="B683" s="390"/>
      <c r="C683" s="390"/>
      <c r="D683" s="393"/>
      <c r="E683" s="393"/>
      <c r="F683" s="393"/>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s="12" customFormat="1" ht="14.25" customHeight="1">
      <c r="A684" s="390"/>
      <c r="B684" s="390"/>
      <c r="C684" s="390"/>
      <c r="D684" s="393"/>
      <c r="E684" s="393"/>
      <c r="F684" s="393"/>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s="12" customFormat="1" ht="14.25" customHeight="1">
      <c r="A685" s="390"/>
      <c r="B685" s="390"/>
      <c r="C685" s="390"/>
      <c r="D685" s="393"/>
      <c r="E685" s="393"/>
      <c r="F685" s="393"/>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s="12" customFormat="1" ht="14.25" customHeight="1">
      <c r="A686" s="390"/>
      <c r="B686" s="390"/>
      <c r="C686" s="390"/>
      <c r="D686" s="393"/>
      <c r="E686" s="393"/>
      <c r="F686" s="393"/>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s="12" customFormat="1" ht="14.25" customHeight="1">
      <c r="A687" s="390"/>
      <c r="B687" s="390"/>
      <c r="C687" s="390"/>
      <c r="D687" s="393"/>
      <c r="E687" s="393"/>
      <c r="F687" s="393"/>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s="12" customFormat="1" ht="14.25" customHeight="1">
      <c r="A688" s="390"/>
      <c r="B688" s="390"/>
      <c r="C688" s="390"/>
      <c r="D688" s="393"/>
      <c r="E688" s="393"/>
      <c r="F688" s="393"/>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s="12" customFormat="1" ht="14.25" customHeight="1">
      <c r="A689" s="390"/>
      <c r="B689" s="390"/>
      <c r="C689" s="390"/>
      <c r="D689" s="393"/>
      <c r="E689" s="393"/>
      <c r="F689" s="393"/>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s="12" customFormat="1" ht="14.25" customHeight="1">
      <c r="A690" s="390"/>
      <c r="B690" s="390"/>
      <c r="C690" s="390"/>
      <c r="D690" s="393"/>
      <c r="E690" s="393"/>
      <c r="F690" s="393"/>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s="12" customFormat="1" ht="14.25" customHeight="1">
      <c r="A691" s="390"/>
      <c r="B691" s="390"/>
      <c r="C691" s="390"/>
      <c r="D691" s="393"/>
      <c r="E691" s="393"/>
      <c r="F691" s="393"/>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s="12" customFormat="1" ht="14.25" customHeight="1">
      <c r="A692" s="390"/>
      <c r="B692" s="390"/>
      <c r="C692" s="390"/>
      <c r="D692" s="393"/>
      <c r="E692" s="393"/>
      <c r="F692" s="393"/>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s="12" customFormat="1" ht="14.25" customHeight="1">
      <c r="A693" s="390"/>
      <c r="B693" s="390"/>
      <c r="C693" s="390"/>
      <c r="D693" s="393"/>
      <c r="E693" s="393"/>
      <c r="F693" s="393"/>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s="12" customFormat="1" ht="14.25" customHeight="1">
      <c r="A694" s="390"/>
      <c r="B694" s="390"/>
      <c r="C694" s="390"/>
      <c r="D694" s="393"/>
      <c r="E694" s="393"/>
      <c r="F694" s="393"/>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s="12" customFormat="1" ht="14.25" customHeight="1">
      <c r="A695" s="390"/>
      <c r="B695" s="390"/>
      <c r="C695" s="390"/>
      <c r="D695" s="393"/>
      <c r="E695" s="393"/>
      <c r="F695" s="393"/>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s="12" customFormat="1" ht="14.25" customHeight="1">
      <c r="A696" s="390"/>
      <c r="B696" s="390"/>
      <c r="C696" s="390"/>
      <c r="D696" s="393"/>
      <c r="E696" s="393"/>
      <c r="F696" s="393"/>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s="12" customFormat="1" ht="14.25" customHeight="1">
      <c r="A697" s="390"/>
      <c r="B697" s="390"/>
      <c r="C697" s="390"/>
      <c r="D697" s="393"/>
      <c r="E697" s="393"/>
      <c r="F697" s="393"/>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s="12" customFormat="1" ht="14.25" customHeight="1">
      <c r="A698" s="390"/>
      <c r="B698" s="390"/>
      <c r="C698" s="390"/>
      <c r="D698" s="393"/>
      <c r="E698" s="393"/>
      <c r="F698" s="393"/>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s="12" customFormat="1" ht="14.25" customHeight="1">
      <c r="A699" s="390"/>
      <c r="B699" s="390"/>
      <c r="C699" s="390"/>
      <c r="D699" s="393"/>
      <c r="E699" s="393"/>
      <c r="F699" s="393"/>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s="12" customFormat="1" ht="14.25" customHeight="1">
      <c r="A700" s="390"/>
      <c r="B700" s="390"/>
      <c r="C700" s="390"/>
      <c r="D700" s="393"/>
      <c r="E700" s="393"/>
      <c r="F700" s="393"/>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s="12" customFormat="1" ht="14.25" customHeight="1">
      <c r="A701" s="390"/>
      <c r="B701" s="390"/>
      <c r="C701" s="390"/>
      <c r="D701" s="393"/>
      <c r="E701" s="393"/>
      <c r="F701" s="393"/>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s="12" customFormat="1" ht="14.25" customHeight="1">
      <c r="A702" s="390"/>
      <c r="B702" s="390"/>
      <c r="C702" s="390"/>
      <c r="D702" s="393"/>
      <c r="E702" s="393"/>
      <c r="F702" s="393"/>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s="12" customFormat="1" ht="14.25" customHeight="1">
      <c r="A703" s="390"/>
      <c r="B703" s="390"/>
      <c r="C703" s="390"/>
      <c r="D703" s="393"/>
      <c r="E703" s="393"/>
      <c r="F703" s="393"/>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s="12" customFormat="1" ht="14.25" customHeight="1">
      <c r="A704" s="390"/>
      <c r="B704" s="390"/>
      <c r="C704" s="390"/>
      <c r="D704" s="393"/>
      <c r="E704" s="393"/>
      <c r="F704" s="393"/>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s="12" customFormat="1" ht="14.25" customHeight="1">
      <c r="A705" s="390"/>
      <c r="B705" s="390"/>
      <c r="C705" s="390"/>
      <c r="D705" s="393"/>
      <c r="E705" s="393"/>
      <c r="F705" s="393"/>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s="12" customFormat="1" ht="14.25" customHeight="1">
      <c r="A706" s="390"/>
      <c r="B706" s="390"/>
      <c r="C706" s="390"/>
      <c r="D706" s="393"/>
      <c r="E706" s="393"/>
      <c r="F706" s="393"/>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s="12" customFormat="1" ht="14.25" customHeight="1">
      <c r="A707" s="390"/>
      <c r="B707" s="390"/>
      <c r="C707" s="390"/>
      <c r="D707" s="393"/>
      <c r="E707" s="393"/>
      <c r="F707" s="393"/>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s="12" customFormat="1" ht="14.25" customHeight="1">
      <c r="A708" s="390"/>
      <c r="B708" s="390"/>
      <c r="C708" s="390"/>
      <c r="D708" s="393"/>
      <c r="E708" s="393"/>
      <c r="F708" s="393"/>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s="12" customFormat="1" ht="14.25" customHeight="1">
      <c r="A709" s="390"/>
      <c r="B709" s="390"/>
      <c r="C709" s="390"/>
      <c r="D709" s="393"/>
      <c r="E709" s="393"/>
      <c r="F709" s="393"/>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s="12" customFormat="1" ht="14.25" customHeight="1">
      <c r="A710" s="390"/>
      <c r="B710" s="390"/>
      <c r="C710" s="390"/>
      <c r="D710" s="393"/>
      <c r="E710" s="393"/>
      <c r="F710" s="393"/>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s="12" customFormat="1" ht="14.25" customHeight="1">
      <c r="A711" s="390"/>
      <c r="B711" s="390"/>
      <c r="C711" s="390"/>
      <c r="D711" s="393"/>
      <c r="E711" s="393"/>
      <c r="F711" s="393"/>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s="12" customFormat="1" ht="14.25" customHeight="1">
      <c r="A712" s="390"/>
      <c r="B712" s="390"/>
      <c r="C712" s="390"/>
      <c r="D712" s="393"/>
      <c r="E712" s="393"/>
      <c r="F712" s="393"/>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s="12" customFormat="1" ht="14.25" customHeight="1">
      <c r="A713" s="390"/>
      <c r="B713" s="390"/>
      <c r="C713" s="390"/>
      <c r="D713" s="393"/>
      <c r="E713" s="393"/>
      <c r="F713" s="393"/>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s="12" customFormat="1" ht="14.25" customHeight="1">
      <c r="A714" s="390"/>
      <c r="B714" s="390"/>
      <c r="C714" s="390"/>
      <c r="D714" s="393"/>
      <c r="E714" s="393"/>
      <c r="F714" s="393"/>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s="12" customFormat="1" ht="14.25" customHeight="1">
      <c r="A715" s="390"/>
      <c r="B715" s="390"/>
      <c r="C715" s="390"/>
      <c r="D715" s="393"/>
      <c r="E715" s="393"/>
      <c r="F715" s="393"/>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s="12" customFormat="1" ht="14.25" customHeight="1">
      <c r="A716" s="390"/>
      <c r="B716" s="390"/>
      <c r="C716" s="390"/>
      <c r="D716" s="393"/>
      <c r="E716" s="393"/>
      <c r="F716" s="393"/>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s="12" customFormat="1" ht="14.25" customHeight="1">
      <c r="A717" s="390"/>
      <c r="B717" s="390"/>
      <c r="C717" s="390"/>
      <c r="D717" s="393"/>
      <c r="E717" s="393"/>
      <c r="F717" s="393"/>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s="12" customFormat="1" ht="14.25" customHeight="1">
      <c r="A718" s="390"/>
      <c r="B718" s="390"/>
      <c r="C718" s="390"/>
      <c r="D718" s="393"/>
      <c r="E718" s="393"/>
      <c r="F718" s="393"/>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s="12" customFormat="1" ht="14.25" customHeight="1">
      <c r="A719" s="390"/>
      <c r="B719" s="390"/>
      <c r="C719" s="390"/>
      <c r="D719" s="393"/>
      <c r="E719" s="393"/>
      <c r="F719" s="393"/>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s="12" customFormat="1" ht="15" customHeight="1">
      <c r="A720" s="390"/>
      <c r="B720" s="390"/>
      <c r="C720" s="390"/>
      <c r="D720" s="393"/>
      <c r="E720" s="393"/>
      <c r="F720" s="393"/>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s="12" customFormat="1" ht="15" customHeight="1">
      <c r="A721" s="390"/>
      <c r="B721" s="390"/>
      <c r="C721" s="390"/>
      <c r="D721" s="393"/>
      <c r="E721" s="393"/>
      <c r="F721" s="393"/>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s="12" customFormat="1" ht="15" customHeight="1">
      <c r="A722" s="390"/>
      <c r="B722" s="390"/>
      <c r="C722" s="390"/>
      <c r="D722" s="393"/>
      <c r="E722" s="393"/>
      <c r="F722" s="393"/>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s="12" customFormat="1" ht="15" customHeight="1">
      <c r="A723" s="390"/>
      <c r="B723" s="390"/>
      <c r="C723" s="390"/>
      <c r="D723" s="393"/>
      <c r="E723" s="393"/>
      <c r="F723" s="393"/>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s="12" customFormat="1" ht="15" customHeight="1">
      <c r="A724" s="390"/>
      <c r="B724" s="390"/>
      <c r="C724" s="390"/>
      <c r="D724" s="393"/>
      <c r="E724" s="393"/>
      <c r="F724" s="393"/>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s="12" customFormat="1" ht="15" customHeight="1">
      <c r="A725" s="390"/>
      <c r="B725" s="390"/>
      <c r="C725" s="390"/>
      <c r="D725" s="393"/>
      <c r="E725" s="393"/>
      <c r="F725" s="393"/>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s="12" customFormat="1" ht="15" customHeight="1">
      <c r="A726" s="390"/>
      <c r="B726" s="390"/>
      <c r="C726" s="390"/>
      <c r="D726" s="393"/>
      <c r="E726" s="393"/>
      <c r="F726" s="393"/>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s="12" customFormat="1" ht="15" customHeight="1">
      <c r="A727" s="390"/>
      <c r="B727" s="390"/>
      <c r="C727" s="390"/>
      <c r="D727" s="393"/>
      <c r="E727" s="393"/>
      <c r="F727" s="393"/>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s="12" customFormat="1" ht="15" customHeight="1">
      <c r="A728" s="390"/>
      <c r="B728" s="390"/>
      <c r="C728" s="390"/>
      <c r="D728" s="393"/>
      <c r="E728" s="393"/>
      <c r="F728" s="393"/>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s="12" customFormat="1" ht="15" customHeight="1">
      <c r="A729" s="390"/>
      <c r="B729" s="390"/>
      <c r="C729" s="390"/>
      <c r="D729" s="393"/>
      <c r="E729" s="393"/>
      <c r="F729" s="393"/>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s="12" customFormat="1" ht="15" customHeight="1">
      <c r="A730" s="390"/>
      <c r="B730" s="390"/>
      <c r="C730" s="390"/>
      <c r="D730" s="393"/>
      <c r="E730" s="393"/>
      <c r="F730" s="393"/>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s="12" customFormat="1" ht="15" customHeight="1">
      <c r="A731" s="390"/>
      <c r="B731" s="390"/>
      <c r="C731" s="390"/>
      <c r="D731" s="393"/>
      <c r="E731" s="393"/>
      <c r="F731" s="393"/>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s="12" customFormat="1" ht="15" customHeight="1">
      <c r="A732" s="390"/>
      <c r="B732" s="390"/>
      <c r="C732" s="390"/>
      <c r="D732" s="393"/>
      <c r="E732" s="393"/>
      <c r="F732" s="393"/>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s="12" customFormat="1" ht="15" customHeight="1">
      <c r="A733" s="390"/>
      <c r="B733" s="390"/>
      <c r="C733" s="390"/>
      <c r="D733" s="393"/>
      <c r="E733" s="393"/>
      <c r="F733" s="393"/>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s="12" customFormat="1" ht="15" customHeight="1">
      <c r="A734" s="390"/>
      <c r="B734" s="390"/>
      <c r="C734" s="390"/>
      <c r="D734" s="393"/>
      <c r="E734" s="393"/>
      <c r="F734" s="393"/>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s="12" customFormat="1" ht="15" customHeight="1">
      <c r="A735" s="390"/>
      <c r="B735" s="390"/>
      <c r="C735" s="390"/>
      <c r="D735" s="393"/>
      <c r="E735" s="393"/>
      <c r="F735" s="393"/>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s="12" customFormat="1" ht="15" customHeight="1">
      <c r="A736" s="390"/>
      <c r="B736" s="390"/>
      <c r="C736" s="390"/>
      <c r="D736" s="393"/>
      <c r="E736" s="393"/>
      <c r="F736" s="393"/>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s="12" customFormat="1" ht="15" customHeight="1">
      <c r="A737" s="390"/>
      <c r="B737" s="390"/>
      <c r="C737" s="390"/>
      <c r="D737" s="393"/>
      <c r="E737" s="393"/>
      <c r="F737" s="393"/>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s="12" customFormat="1" ht="15" customHeight="1">
      <c r="A738" s="390"/>
      <c r="B738" s="390"/>
      <c r="C738" s="390"/>
      <c r="D738" s="393"/>
      <c r="E738" s="393"/>
      <c r="F738" s="393"/>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s="12" customFormat="1" ht="15" customHeight="1">
      <c r="A739" s="390"/>
      <c r="B739" s="390"/>
      <c r="C739" s="390"/>
      <c r="D739" s="393"/>
      <c r="E739" s="393"/>
      <c r="F739" s="393"/>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s="12" customFormat="1" ht="15" customHeight="1">
      <c r="A740" s="390"/>
      <c r="B740" s="390"/>
      <c r="C740" s="390"/>
      <c r="D740" s="393"/>
      <c r="E740" s="393"/>
      <c r="F740" s="393"/>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s="12" customFormat="1" ht="15" customHeight="1">
      <c r="A741" s="390"/>
      <c r="B741" s="390"/>
      <c r="C741" s="390"/>
      <c r="D741" s="393"/>
      <c r="E741" s="393"/>
      <c r="F741" s="393"/>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s="12" customFormat="1" ht="15" customHeight="1">
      <c r="A742" s="390"/>
      <c r="B742" s="390"/>
      <c r="C742" s="390"/>
      <c r="D742" s="393"/>
      <c r="E742" s="393"/>
      <c r="F742" s="393"/>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s="12" customFormat="1" ht="15" customHeight="1">
      <c r="A743" s="390"/>
      <c r="B743" s="390"/>
      <c r="C743" s="390"/>
      <c r="D743" s="393"/>
      <c r="E743" s="393"/>
      <c r="F743" s="393"/>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s="12" customFormat="1" ht="15" customHeight="1">
      <c r="A744" s="390"/>
      <c r="B744" s="390"/>
      <c r="C744" s="390"/>
      <c r="D744" s="393"/>
      <c r="E744" s="393"/>
      <c r="F744" s="393"/>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s="12" customFormat="1" ht="15" customHeight="1">
      <c r="A745" s="390"/>
      <c r="B745" s="390"/>
      <c r="C745" s="390"/>
      <c r="D745" s="393"/>
      <c r="E745" s="393"/>
      <c r="F745" s="393"/>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s="12" customFormat="1" ht="15" customHeight="1">
      <c r="A746" s="390"/>
      <c r="B746" s="390"/>
      <c r="C746" s="390"/>
      <c r="D746" s="393"/>
      <c r="E746" s="393"/>
      <c r="F746" s="393"/>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s="12" customFormat="1" ht="15" customHeight="1">
      <c r="A747" s="390"/>
      <c r="B747" s="390"/>
      <c r="C747" s="390"/>
      <c r="D747" s="393"/>
      <c r="E747" s="393"/>
      <c r="F747" s="393"/>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s="12" customFormat="1" ht="15" customHeight="1">
      <c r="A748" s="390"/>
      <c r="B748" s="390"/>
      <c r="C748" s="390"/>
      <c r="D748" s="393"/>
      <c r="E748" s="393"/>
      <c r="F748" s="393"/>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s="12" customFormat="1" ht="15" customHeight="1">
      <c r="A749" s="390"/>
      <c r="B749" s="390"/>
      <c r="C749" s="390"/>
      <c r="D749" s="393"/>
      <c r="E749" s="393"/>
      <c r="F749" s="393"/>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s="12" customFormat="1" ht="15" customHeight="1">
      <c r="A750" s="390"/>
      <c r="B750" s="390"/>
      <c r="C750" s="390"/>
      <c r="D750" s="393"/>
      <c r="E750" s="393"/>
      <c r="F750" s="393"/>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s="12" customFormat="1" ht="15" customHeight="1">
      <c r="A751" s="390"/>
      <c r="B751" s="390"/>
      <c r="C751" s="390"/>
      <c r="D751" s="393"/>
      <c r="E751" s="393"/>
      <c r="F751" s="393"/>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s="12" customFormat="1" ht="15" customHeight="1">
      <c r="A752" s="390"/>
      <c r="B752" s="390"/>
      <c r="C752" s="390"/>
      <c r="D752" s="393"/>
      <c r="E752" s="393"/>
      <c r="F752" s="393"/>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s="12" customFormat="1" ht="15" customHeight="1">
      <c r="A753" s="390"/>
      <c r="B753" s="390"/>
      <c r="C753" s="390"/>
      <c r="D753" s="393"/>
      <c r="E753" s="393"/>
      <c r="F753" s="393"/>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s="12" customFormat="1" ht="15" customHeight="1">
      <c r="A754" s="390"/>
      <c r="B754" s="390"/>
      <c r="C754" s="390"/>
      <c r="D754" s="393"/>
      <c r="E754" s="393"/>
      <c r="F754" s="393"/>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s="12" customFormat="1" ht="15" customHeight="1">
      <c r="A755" s="390"/>
      <c r="B755" s="390"/>
      <c r="C755" s="390"/>
      <c r="D755" s="393"/>
      <c r="E755" s="393"/>
      <c r="F755" s="393"/>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s="12" customFormat="1" ht="15" customHeight="1">
      <c r="A756" s="390"/>
      <c r="B756" s="390"/>
      <c r="C756" s="390"/>
      <c r="D756" s="393"/>
      <c r="E756" s="393"/>
      <c r="F756" s="393"/>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s="12" customFormat="1" ht="15" customHeight="1">
      <c r="A757" s="390"/>
      <c r="B757" s="390"/>
      <c r="C757" s="390"/>
      <c r="D757" s="393"/>
      <c r="E757" s="393"/>
      <c r="F757" s="393"/>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s="12" customFormat="1" ht="15" customHeight="1">
      <c r="A758" s="390"/>
      <c r="B758" s="390"/>
      <c r="C758" s="390"/>
      <c r="D758" s="393"/>
      <c r="E758" s="393"/>
      <c r="F758" s="393"/>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s="12" customFormat="1" ht="15" customHeight="1">
      <c r="A759" s="390"/>
      <c r="B759" s="390"/>
      <c r="C759" s="390"/>
      <c r="D759" s="393"/>
      <c r="E759" s="393"/>
      <c r="F759" s="393"/>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s="12" customFormat="1" ht="15" customHeight="1">
      <c r="A760" s="390"/>
      <c r="B760" s="390"/>
      <c r="C760" s="390"/>
      <c r="D760" s="393"/>
      <c r="E760" s="393"/>
      <c r="F760" s="393"/>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s="12" customFormat="1" ht="15" customHeight="1">
      <c r="A761" s="390"/>
      <c r="B761" s="390"/>
      <c r="C761" s="390"/>
      <c r="D761" s="393"/>
      <c r="E761" s="393"/>
      <c r="F761" s="393"/>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s="12" customFormat="1" ht="15" customHeight="1">
      <c r="A762" s="390"/>
      <c r="B762" s="390"/>
      <c r="C762" s="390"/>
      <c r="D762" s="393"/>
      <c r="E762" s="393"/>
      <c r="F762" s="393"/>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s="12" customFormat="1" ht="15" customHeight="1">
      <c r="A763" s="390"/>
      <c r="B763" s="390"/>
      <c r="C763" s="390"/>
      <c r="D763" s="393"/>
      <c r="E763" s="393"/>
      <c r="F763" s="393"/>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s="12" customFormat="1" ht="15" customHeight="1">
      <c r="A764" s="390"/>
      <c r="B764" s="390"/>
      <c r="C764" s="390"/>
      <c r="D764" s="393"/>
      <c r="E764" s="393"/>
      <c r="F764" s="393"/>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s="12" customFormat="1" ht="15" customHeight="1">
      <c r="A765" s="390"/>
      <c r="B765" s="390"/>
      <c r="C765" s="390"/>
      <c r="D765" s="393"/>
      <c r="E765" s="393"/>
      <c r="F765" s="393"/>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s="12" customFormat="1" ht="15" customHeight="1">
      <c r="A766" s="390"/>
      <c r="B766" s="390"/>
      <c r="C766" s="390"/>
      <c r="D766" s="393"/>
      <c r="E766" s="393"/>
      <c r="F766" s="393"/>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s="12" customFormat="1" ht="15" customHeight="1">
      <c r="A767" s="390"/>
      <c r="B767" s="390"/>
      <c r="C767" s="390"/>
      <c r="D767" s="393"/>
      <c r="E767" s="393"/>
      <c r="F767" s="393"/>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s="12" customFormat="1" ht="15" customHeight="1">
      <c r="A768" s="390"/>
      <c r="B768" s="390"/>
      <c r="C768" s="390"/>
      <c r="D768" s="393"/>
      <c r="E768" s="393"/>
      <c r="F768" s="393"/>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s="12" customFormat="1" ht="15" customHeight="1">
      <c r="A769" s="390"/>
      <c r="B769" s="390"/>
      <c r="C769" s="390"/>
      <c r="D769" s="393"/>
      <c r="E769" s="393"/>
      <c r="F769" s="393"/>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s="12" customFormat="1" ht="15" customHeight="1">
      <c r="A770" s="390"/>
      <c r="B770" s="390"/>
      <c r="C770" s="390"/>
      <c r="D770" s="393"/>
      <c r="E770" s="393"/>
      <c r="F770" s="393"/>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s="12" customFormat="1" ht="15" customHeight="1">
      <c r="A771" s="390"/>
      <c r="B771" s="390"/>
      <c r="C771" s="390"/>
      <c r="D771" s="393"/>
      <c r="E771" s="393"/>
      <c r="F771" s="393"/>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s="12" customFormat="1" ht="15" customHeight="1">
      <c r="A772" s="390"/>
      <c r="B772" s="390"/>
      <c r="C772" s="390"/>
      <c r="D772" s="393"/>
      <c r="E772" s="393"/>
      <c r="F772" s="393"/>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s="12" customFormat="1" ht="15" customHeight="1">
      <c r="A773" s="390"/>
      <c r="B773" s="390"/>
      <c r="C773" s="390"/>
      <c r="D773" s="393"/>
      <c r="E773" s="393"/>
      <c r="F773" s="393"/>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s="12" customFormat="1" ht="15" customHeight="1">
      <c r="A774" s="390"/>
      <c r="B774" s="390"/>
      <c r="C774" s="390"/>
      <c r="D774" s="393"/>
      <c r="E774" s="393"/>
      <c r="F774" s="393"/>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s="12" customFormat="1" ht="15" customHeight="1">
      <c r="A775" s="390"/>
      <c r="B775" s="390"/>
      <c r="C775" s="390"/>
      <c r="D775" s="393"/>
      <c r="E775" s="393"/>
      <c r="F775" s="393"/>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s="12" customFormat="1" ht="15" customHeight="1">
      <c r="A776" s="390"/>
      <c r="B776" s="390"/>
      <c r="C776" s="390"/>
      <c r="D776" s="393"/>
      <c r="E776" s="393"/>
      <c r="F776" s="393"/>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s="12" customFormat="1" ht="15" customHeight="1">
      <c r="A777" s="390"/>
      <c r="B777" s="390"/>
      <c r="C777" s="390"/>
      <c r="D777" s="393"/>
      <c r="E777" s="393"/>
      <c r="F777" s="393"/>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s="12" customFormat="1" ht="15" customHeight="1">
      <c r="A778" s="390"/>
      <c r="B778" s="390"/>
      <c r="C778" s="390"/>
      <c r="D778" s="393"/>
      <c r="E778" s="393"/>
      <c r="F778" s="393"/>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s="12" customFormat="1" ht="15" customHeight="1">
      <c r="A779" s="390"/>
      <c r="B779" s="390"/>
      <c r="C779" s="390"/>
      <c r="D779" s="393"/>
      <c r="E779" s="393"/>
      <c r="F779" s="393"/>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s="12" customFormat="1" ht="15" customHeight="1">
      <c r="A780" s="390"/>
      <c r="B780" s="390"/>
      <c r="C780" s="390"/>
      <c r="D780" s="393"/>
      <c r="E780" s="393"/>
      <c r="F780" s="393"/>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s="12" customFormat="1" ht="15" customHeight="1">
      <c r="A781" s="390"/>
      <c r="B781" s="390"/>
      <c r="C781" s="390"/>
      <c r="D781" s="393"/>
      <c r="E781" s="393"/>
      <c r="F781" s="393"/>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s="12" customFormat="1" ht="15" customHeight="1">
      <c r="A782" s="390"/>
      <c r="B782" s="390"/>
      <c r="C782" s="390"/>
      <c r="D782" s="393"/>
      <c r="E782" s="393"/>
      <c r="F782" s="393"/>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s="12" customFormat="1" ht="15" customHeight="1">
      <c r="A783" s="390"/>
      <c r="B783" s="390"/>
      <c r="C783" s="390"/>
      <c r="D783" s="393"/>
      <c r="E783" s="393"/>
      <c r="F783" s="393"/>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s="12" customFormat="1" ht="15" customHeight="1">
      <c r="A784" s="390"/>
      <c r="B784" s="390"/>
      <c r="C784" s="390"/>
      <c r="D784" s="393"/>
      <c r="E784" s="393"/>
      <c r="F784" s="393"/>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s="12" customFormat="1" ht="15" customHeight="1">
      <c r="A785" s="390"/>
      <c r="B785" s="390"/>
      <c r="C785" s="390"/>
      <c r="D785" s="393"/>
      <c r="E785" s="393"/>
      <c r="F785" s="393"/>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s="12" customFormat="1" ht="15" customHeight="1">
      <c r="A786" s="390"/>
      <c r="B786" s="390"/>
      <c r="C786" s="390"/>
      <c r="D786" s="393"/>
      <c r="E786" s="393"/>
      <c r="F786" s="393"/>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s="12" customFormat="1" ht="15" customHeight="1">
      <c r="A787" s="390"/>
      <c r="B787" s="390"/>
      <c r="C787" s="390"/>
      <c r="D787" s="393"/>
      <c r="E787" s="393"/>
      <c r="F787" s="393"/>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s="12" customFormat="1" ht="15" customHeight="1">
      <c r="A788" s="390"/>
      <c r="B788" s="390"/>
      <c r="C788" s="390"/>
      <c r="D788" s="393"/>
      <c r="E788" s="393"/>
      <c r="F788" s="393"/>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s="12" customFormat="1" ht="15" customHeight="1">
      <c r="A789" s="390"/>
      <c r="B789" s="390"/>
      <c r="C789" s="390"/>
      <c r="D789" s="393"/>
      <c r="E789" s="393"/>
      <c r="F789" s="393"/>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s="12" customFormat="1" ht="15" customHeight="1">
      <c r="A790" s="390"/>
      <c r="B790" s="390"/>
      <c r="C790" s="390"/>
      <c r="D790" s="393"/>
      <c r="E790" s="393"/>
      <c r="F790" s="393"/>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s="12" customFormat="1" ht="15" customHeight="1">
      <c r="A791" s="390"/>
      <c r="B791" s="390"/>
      <c r="C791" s="390"/>
      <c r="D791" s="393"/>
      <c r="E791" s="393"/>
      <c r="F791" s="393"/>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s="12" customFormat="1" ht="15" customHeight="1">
      <c r="A792" s="390"/>
      <c r="B792" s="390"/>
      <c r="C792" s="390"/>
      <c r="D792" s="393"/>
      <c r="E792" s="393"/>
      <c r="F792" s="393"/>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s="12" customFormat="1" ht="15" customHeight="1">
      <c r="A793" s="390"/>
      <c r="B793" s="390"/>
      <c r="C793" s="390"/>
      <c r="D793" s="393"/>
      <c r="E793" s="393"/>
      <c r="F793" s="393"/>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s="12" customFormat="1" ht="15" customHeight="1">
      <c r="A794" s="390"/>
      <c r="B794" s="390"/>
      <c r="C794" s="390"/>
      <c r="D794" s="393"/>
      <c r="E794" s="393"/>
      <c r="F794" s="393"/>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s="12" customFormat="1" ht="15" customHeight="1">
      <c r="A795" s="390"/>
      <c r="B795" s="390"/>
      <c r="C795" s="390"/>
      <c r="D795" s="393"/>
      <c r="E795" s="393"/>
      <c r="F795" s="393"/>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s="12" customFormat="1" ht="15" customHeight="1">
      <c r="A796" s="390"/>
      <c r="B796" s="390"/>
      <c r="C796" s="390"/>
      <c r="D796" s="393"/>
      <c r="E796" s="393"/>
      <c r="F796" s="393"/>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s="12" customFormat="1" ht="15" customHeight="1">
      <c r="A797" s="390"/>
      <c r="B797" s="390"/>
      <c r="C797" s="390"/>
      <c r="D797" s="393"/>
      <c r="E797" s="393"/>
      <c r="F797" s="393"/>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s="12" customFormat="1" ht="15" customHeight="1">
      <c r="A798" s="390"/>
      <c r="B798" s="390"/>
      <c r="C798" s="390"/>
      <c r="D798" s="393"/>
      <c r="E798" s="393"/>
      <c r="F798" s="393"/>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s="12" customFormat="1" ht="15" customHeight="1">
      <c r="A799" s="390"/>
      <c r="B799" s="390"/>
      <c r="C799" s="390"/>
      <c r="D799" s="393"/>
      <c r="E799" s="393"/>
      <c r="F799" s="393"/>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s="12" customFormat="1" ht="15" customHeight="1">
      <c r="A800" s="390"/>
      <c r="B800" s="390"/>
      <c r="C800" s="390"/>
      <c r="D800" s="393"/>
      <c r="E800" s="393"/>
      <c r="F800" s="393"/>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s="12" customFormat="1" ht="15" customHeight="1">
      <c r="A801" s="390"/>
      <c r="B801" s="390"/>
      <c r="C801" s="390"/>
      <c r="D801" s="393"/>
      <c r="E801" s="393"/>
      <c r="F801" s="393"/>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s="12" customFormat="1" ht="15" customHeight="1">
      <c r="A802" s="390"/>
      <c r="B802" s="390"/>
      <c r="C802" s="390"/>
      <c r="D802" s="393"/>
      <c r="E802" s="393"/>
      <c r="F802" s="393"/>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s="12" customFormat="1" ht="15" customHeight="1">
      <c r="A803" s="390"/>
      <c r="B803" s="390"/>
      <c r="C803" s="390"/>
      <c r="D803" s="393"/>
      <c r="E803" s="393"/>
      <c r="F803" s="393"/>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s="12" customFormat="1" ht="15" customHeight="1">
      <c r="A804" s="390"/>
      <c r="B804" s="390"/>
      <c r="C804" s="390"/>
      <c r="D804" s="393"/>
      <c r="E804" s="393"/>
      <c r="F804" s="393"/>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s="12" customFormat="1" ht="15" customHeight="1">
      <c r="A805" s="390"/>
      <c r="B805" s="390"/>
      <c r="C805" s="390"/>
      <c r="D805" s="393"/>
      <c r="E805" s="393"/>
      <c r="F805" s="393"/>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s="12" customFormat="1" ht="15" customHeight="1">
      <c r="A806" s="390"/>
      <c r="B806" s="390"/>
      <c r="C806" s="390"/>
      <c r="D806" s="393"/>
      <c r="E806" s="393"/>
      <c r="F806" s="393"/>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s="12" customFormat="1" ht="15" customHeight="1">
      <c r="A807" s="390"/>
      <c r="B807" s="390"/>
      <c r="C807" s="390"/>
      <c r="D807" s="393"/>
      <c r="E807" s="393"/>
      <c r="F807" s="393"/>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s="12" customFormat="1" ht="15" customHeight="1">
      <c r="A808" s="390"/>
      <c r="B808" s="390"/>
      <c r="C808" s="390"/>
      <c r="D808" s="393"/>
      <c r="E808" s="393"/>
      <c r="F808" s="393"/>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s="12" customFormat="1" ht="15" customHeight="1">
      <c r="A809" s="390"/>
      <c r="B809" s="390"/>
      <c r="C809" s="390"/>
      <c r="D809" s="393"/>
      <c r="E809" s="393"/>
      <c r="F809" s="393"/>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s="12" customFormat="1" ht="15" customHeight="1">
      <c r="A810" s="390"/>
      <c r="B810" s="390"/>
      <c r="C810" s="390"/>
      <c r="D810" s="393"/>
      <c r="E810" s="393"/>
      <c r="F810" s="393"/>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s="12" customFormat="1" ht="15" customHeight="1">
      <c r="A811" s="390"/>
      <c r="B811" s="390"/>
      <c r="C811" s="390"/>
      <c r="D811" s="393"/>
      <c r="E811" s="393"/>
      <c r="F811" s="393"/>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s="12" customFormat="1" ht="15" customHeight="1">
      <c r="A812" s="390"/>
      <c r="B812" s="390"/>
      <c r="C812" s="390"/>
      <c r="D812" s="393"/>
      <c r="E812" s="393"/>
      <c r="F812" s="393"/>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s="12" customFormat="1" ht="15" customHeight="1">
      <c r="A813" s="390"/>
      <c r="B813" s="390"/>
      <c r="C813" s="390"/>
      <c r="D813" s="393"/>
      <c r="E813" s="393"/>
      <c r="F813" s="393"/>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s="12" customFormat="1" ht="15" customHeight="1">
      <c r="A814" s="390"/>
      <c r="B814" s="390"/>
      <c r="C814" s="390"/>
      <c r="D814" s="393"/>
      <c r="E814" s="393"/>
      <c r="F814" s="393"/>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s="12" customFormat="1" ht="15" customHeight="1">
      <c r="A815" s="390"/>
      <c r="B815" s="390"/>
      <c r="C815" s="390"/>
      <c r="D815" s="393"/>
      <c r="E815" s="393"/>
      <c r="F815" s="393"/>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s="12" customFormat="1" ht="15" customHeight="1">
      <c r="A816" s="390"/>
      <c r="B816" s="390"/>
      <c r="C816" s="390"/>
      <c r="D816" s="393"/>
      <c r="E816" s="393"/>
      <c r="F816" s="393"/>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s="12" customFormat="1" ht="15" customHeight="1">
      <c r="A817" s="390"/>
      <c r="B817" s="390"/>
      <c r="C817" s="390"/>
      <c r="D817" s="393"/>
      <c r="E817" s="393"/>
      <c r="F817" s="393"/>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s="12" customFormat="1" ht="15" customHeight="1">
      <c r="A818" s="390"/>
      <c r="B818" s="390"/>
      <c r="C818" s="390"/>
      <c r="D818" s="393"/>
      <c r="E818" s="393"/>
      <c r="F818" s="393"/>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s="12" customFormat="1" ht="15" customHeight="1">
      <c r="A819" s="390"/>
      <c r="B819" s="390"/>
      <c r="C819" s="390"/>
      <c r="D819" s="393"/>
      <c r="E819" s="393"/>
      <c r="F819" s="393"/>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s="12" customFormat="1" ht="15" customHeight="1">
      <c r="A820" s="390"/>
      <c r="B820" s="390"/>
      <c r="C820" s="390"/>
      <c r="D820" s="393"/>
      <c r="E820" s="393"/>
      <c r="F820" s="393"/>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s="12" customFormat="1" ht="15" customHeight="1">
      <c r="A821" s="390"/>
      <c r="B821" s="390"/>
      <c r="C821" s="390"/>
      <c r="D821" s="393"/>
      <c r="E821" s="393"/>
      <c r="F821" s="393"/>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s="12" customFormat="1" ht="15" customHeight="1">
      <c r="A822" s="390"/>
      <c r="B822" s="390"/>
      <c r="C822" s="390"/>
      <c r="D822" s="393"/>
      <c r="E822" s="393"/>
      <c r="F822" s="393"/>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s="12" customFormat="1" ht="15" customHeight="1">
      <c r="A823" s="390"/>
      <c r="B823" s="390"/>
      <c r="C823" s="390"/>
      <c r="D823" s="393"/>
      <c r="E823" s="393"/>
      <c r="F823" s="393"/>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s="12" customFormat="1" ht="15" customHeight="1">
      <c r="A824" s="390"/>
      <c r="B824" s="390"/>
      <c r="C824" s="390"/>
      <c r="D824" s="393"/>
      <c r="E824" s="393"/>
      <c r="F824" s="393"/>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s="12" customFormat="1" ht="15" customHeight="1">
      <c r="A825" s="390"/>
      <c r="B825" s="390"/>
      <c r="C825" s="390"/>
      <c r="D825" s="393"/>
      <c r="E825" s="393"/>
      <c r="F825" s="393"/>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s="12" customFormat="1" ht="15" customHeight="1">
      <c r="A826" s="390"/>
      <c r="B826" s="390"/>
      <c r="C826" s="390"/>
      <c r="D826" s="393"/>
      <c r="E826" s="393"/>
      <c r="F826" s="393"/>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s="12" customFormat="1" ht="15" customHeight="1">
      <c r="A827" s="390"/>
      <c r="B827" s="390"/>
      <c r="C827" s="390"/>
      <c r="D827" s="393"/>
      <c r="E827" s="393"/>
      <c r="F827" s="393"/>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s="12" customFormat="1" ht="15" customHeight="1">
      <c r="A828" s="390"/>
      <c r="B828" s="390"/>
      <c r="C828" s="390"/>
      <c r="D828" s="393"/>
      <c r="E828" s="393"/>
      <c r="F828" s="393"/>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s="12" customFormat="1" ht="15" customHeight="1">
      <c r="A829" s="390"/>
      <c r="B829" s="390"/>
      <c r="C829" s="390"/>
      <c r="D829" s="393"/>
      <c r="E829" s="393"/>
      <c r="F829" s="393"/>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s="12" customFormat="1" ht="15" customHeight="1">
      <c r="A830" s="390"/>
      <c r="B830" s="390"/>
      <c r="C830" s="390"/>
      <c r="D830" s="393"/>
      <c r="E830" s="393"/>
      <c r="F830" s="393"/>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s="12" customFormat="1" ht="15" customHeight="1">
      <c r="A831" s="390"/>
      <c r="B831" s="390"/>
      <c r="C831" s="390"/>
      <c r="D831" s="393"/>
      <c r="E831" s="393"/>
      <c r="F831" s="393"/>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s="12" customFormat="1" ht="15" customHeight="1">
      <c r="A832" s="390"/>
      <c r="B832" s="390"/>
      <c r="C832" s="390"/>
      <c r="D832" s="393"/>
      <c r="E832" s="393"/>
      <c r="F832" s="393"/>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s="12" customFormat="1" ht="15" customHeight="1">
      <c r="A833" s="390"/>
      <c r="B833" s="390"/>
      <c r="C833" s="390"/>
      <c r="D833" s="393"/>
      <c r="E833" s="393"/>
      <c r="F833" s="393"/>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s="12" customFormat="1" ht="15" customHeight="1">
      <c r="A834" s="390"/>
      <c r="B834" s="390"/>
      <c r="C834" s="390"/>
      <c r="D834" s="393"/>
      <c r="E834" s="393"/>
      <c r="F834" s="393"/>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s="12" customFormat="1" ht="15" customHeight="1">
      <c r="A835" s="390"/>
      <c r="B835" s="390"/>
      <c r="C835" s="390"/>
      <c r="D835" s="393"/>
      <c r="E835" s="393"/>
      <c r="F835" s="393"/>
      <c r="G835" s="390"/>
      <c r="H835" s="390"/>
      <c r="I835" s="390"/>
      <c r="J835" s="390"/>
      <c r="K835" s="390"/>
      <c r="L835" s="390"/>
      <c r="M835" s="390"/>
      <c r="N835" s="390"/>
      <c r="O835" s="390"/>
      <c r="P835" s="390"/>
      <c r="Q835" s="390"/>
      <c r="R835" s="390"/>
      <c r="S835" s="390"/>
      <c r="T835" s="390"/>
      <c r="U835" s="390"/>
      <c r="V835" s="390"/>
      <c r="W835" s="390"/>
      <c r="X835" s="390"/>
      <c r="Y835" s="390"/>
      <c r="Z835" s="390"/>
    </row>
    <row r="836" spans="1:26" s="12" customFormat="1" ht="15" customHeight="1">
      <c r="A836" s="390"/>
      <c r="B836" s="390"/>
      <c r="C836" s="390"/>
      <c r="D836" s="393"/>
      <c r="E836" s="393"/>
      <c r="F836" s="393"/>
      <c r="G836" s="390"/>
      <c r="H836" s="390"/>
      <c r="I836" s="390"/>
      <c r="J836" s="390"/>
      <c r="K836" s="390"/>
      <c r="L836" s="390"/>
      <c r="M836" s="390"/>
      <c r="N836" s="390"/>
      <c r="O836" s="390"/>
      <c r="P836" s="390"/>
      <c r="Q836" s="390"/>
      <c r="R836" s="390"/>
      <c r="S836" s="390"/>
      <c r="T836" s="390"/>
      <c r="U836" s="390"/>
      <c r="V836" s="390"/>
      <c r="W836" s="390"/>
      <c r="X836" s="390"/>
      <c r="Y836" s="390"/>
      <c r="Z836" s="390"/>
    </row>
    <row r="837" spans="1:26" s="12" customFormat="1" ht="15" customHeight="1">
      <c r="A837" s="390"/>
      <c r="B837" s="390"/>
      <c r="C837" s="390"/>
      <c r="D837" s="393"/>
      <c r="E837" s="393"/>
      <c r="F837" s="393"/>
      <c r="G837" s="390"/>
      <c r="H837" s="390"/>
      <c r="I837" s="390"/>
      <c r="J837" s="390"/>
      <c r="K837" s="390"/>
      <c r="L837" s="390"/>
      <c r="M837" s="390"/>
      <c r="N837" s="390"/>
      <c r="O837" s="390"/>
      <c r="P837" s="390"/>
      <c r="Q837" s="390"/>
      <c r="R837" s="390"/>
      <c r="S837" s="390"/>
      <c r="T837" s="390"/>
      <c r="U837" s="390"/>
      <c r="V837" s="390"/>
      <c r="W837" s="390"/>
      <c r="X837" s="390"/>
      <c r="Y837" s="390"/>
      <c r="Z837" s="390"/>
    </row>
    <row r="838" spans="1:26" s="12" customFormat="1" ht="15" customHeight="1">
      <c r="A838" s="390"/>
      <c r="B838" s="390"/>
      <c r="C838" s="390"/>
      <c r="D838" s="393"/>
      <c r="E838" s="393"/>
      <c r="F838" s="393"/>
      <c r="G838" s="390"/>
      <c r="H838" s="390"/>
      <c r="I838" s="390"/>
      <c r="J838" s="390"/>
      <c r="K838" s="390"/>
      <c r="L838" s="390"/>
      <c r="M838" s="390"/>
      <c r="N838" s="390"/>
      <c r="O838" s="390"/>
      <c r="P838" s="390"/>
      <c r="Q838" s="390"/>
      <c r="R838" s="390"/>
      <c r="S838" s="390"/>
      <c r="T838" s="390"/>
      <c r="U838" s="390"/>
      <c r="V838" s="390"/>
      <c r="W838" s="390"/>
      <c r="X838" s="390"/>
      <c r="Y838" s="390"/>
      <c r="Z838" s="390"/>
    </row>
    <row r="839" spans="1:26" s="12" customFormat="1" ht="15" customHeight="1">
      <c r="A839" s="390"/>
      <c r="B839" s="390"/>
      <c r="C839" s="390"/>
      <c r="D839" s="393"/>
      <c r="E839" s="393"/>
      <c r="F839" s="393"/>
      <c r="G839" s="390"/>
      <c r="H839" s="390"/>
      <c r="I839" s="390"/>
      <c r="J839" s="390"/>
      <c r="K839" s="390"/>
      <c r="L839" s="390"/>
      <c r="M839" s="390"/>
      <c r="N839" s="390"/>
      <c r="O839" s="390"/>
      <c r="P839" s="390"/>
      <c r="Q839" s="390"/>
      <c r="R839" s="390"/>
      <c r="S839" s="390"/>
      <c r="T839" s="390"/>
      <c r="U839" s="390"/>
      <c r="V839" s="390"/>
      <c r="W839" s="390"/>
      <c r="X839" s="390"/>
      <c r="Y839" s="390"/>
      <c r="Z839" s="390"/>
    </row>
    <row r="840" spans="1:26" s="12" customFormat="1" ht="15" customHeight="1">
      <c r="A840" s="390"/>
      <c r="B840" s="390"/>
      <c r="C840" s="390"/>
      <c r="D840" s="393"/>
      <c r="E840" s="393"/>
      <c r="F840" s="393"/>
      <c r="G840" s="390"/>
      <c r="H840" s="390"/>
      <c r="I840" s="390"/>
      <c r="J840" s="390"/>
      <c r="K840" s="390"/>
      <c r="L840" s="390"/>
      <c r="M840" s="390"/>
      <c r="N840" s="390"/>
      <c r="O840" s="390"/>
      <c r="P840" s="390"/>
      <c r="Q840" s="390"/>
      <c r="R840" s="390"/>
      <c r="S840" s="390"/>
      <c r="T840" s="390"/>
      <c r="U840" s="390"/>
      <c r="V840" s="390"/>
      <c r="W840" s="390"/>
      <c r="X840" s="390"/>
      <c r="Y840" s="390"/>
      <c r="Z840" s="390"/>
    </row>
    <row r="841" spans="1:26" s="12" customFormat="1" ht="15" customHeight="1">
      <c r="A841" s="390"/>
      <c r="B841" s="390"/>
      <c r="C841" s="390"/>
      <c r="D841" s="393"/>
      <c r="E841" s="393"/>
      <c r="F841" s="393"/>
      <c r="G841" s="390"/>
      <c r="H841" s="390"/>
      <c r="I841" s="390"/>
      <c r="J841" s="390"/>
      <c r="K841" s="390"/>
      <c r="L841" s="390"/>
      <c r="M841" s="390"/>
      <c r="N841" s="390"/>
      <c r="O841" s="390"/>
      <c r="P841" s="390"/>
      <c r="Q841" s="390"/>
      <c r="R841" s="390"/>
      <c r="S841" s="390"/>
      <c r="T841" s="390"/>
      <c r="U841" s="390"/>
      <c r="V841" s="390"/>
      <c r="W841" s="390"/>
      <c r="X841" s="390"/>
      <c r="Y841" s="390"/>
      <c r="Z841" s="390"/>
    </row>
    <row r="842" spans="1:26" s="12" customFormat="1" ht="15" customHeight="1">
      <c r="A842" s="390"/>
      <c r="B842" s="390"/>
      <c r="C842" s="390"/>
      <c r="D842" s="393"/>
      <c r="E842" s="393"/>
      <c r="F842" s="393"/>
      <c r="G842" s="390"/>
      <c r="H842" s="390"/>
      <c r="I842" s="390"/>
      <c r="J842" s="390"/>
      <c r="K842" s="390"/>
      <c r="L842" s="390"/>
      <c r="M842" s="390"/>
      <c r="N842" s="390"/>
      <c r="O842" s="390"/>
      <c r="P842" s="390"/>
      <c r="Q842" s="390"/>
      <c r="R842" s="390"/>
      <c r="S842" s="390"/>
      <c r="T842" s="390"/>
      <c r="U842" s="390"/>
      <c r="V842" s="390"/>
      <c r="W842" s="390"/>
      <c r="X842" s="390"/>
      <c r="Y842" s="390"/>
      <c r="Z842" s="390"/>
    </row>
    <row r="843" spans="1:26" s="12" customFormat="1" ht="15" customHeight="1">
      <c r="A843" s="390"/>
      <c r="B843" s="390"/>
      <c r="C843" s="390"/>
      <c r="D843" s="393"/>
      <c r="E843" s="393"/>
      <c r="F843" s="393"/>
      <c r="G843" s="390"/>
      <c r="H843" s="390"/>
      <c r="I843" s="390"/>
      <c r="J843" s="390"/>
      <c r="K843" s="390"/>
      <c r="L843" s="390"/>
      <c r="M843" s="390"/>
      <c r="N843" s="390"/>
      <c r="O843" s="390"/>
      <c r="P843" s="390"/>
      <c r="Q843" s="390"/>
      <c r="R843" s="390"/>
      <c r="S843" s="390"/>
      <c r="T843" s="390"/>
      <c r="U843" s="390"/>
      <c r="V843" s="390"/>
      <c r="W843" s="390"/>
      <c r="X843" s="390"/>
      <c r="Y843" s="390"/>
      <c r="Z843" s="390"/>
    </row>
    <row r="844" spans="1:26" s="12" customFormat="1" ht="15" customHeight="1">
      <c r="A844" s="390"/>
      <c r="B844" s="390"/>
      <c r="C844" s="390"/>
      <c r="D844" s="393"/>
      <c r="E844" s="393"/>
      <c r="F844" s="393"/>
      <c r="G844" s="390"/>
      <c r="H844" s="390"/>
      <c r="I844" s="390"/>
      <c r="J844" s="390"/>
      <c r="K844" s="390"/>
      <c r="L844" s="390"/>
      <c r="M844" s="390"/>
      <c r="N844" s="390"/>
      <c r="O844" s="390"/>
      <c r="P844" s="390"/>
      <c r="Q844" s="390"/>
      <c r="R844" s="390"/>
      <c r="S844" s="390"/>
      <c r="T844" s="390"/>
      <c r="U844" s="390"/>
      <c r="V844" s="390"/>
      <c r="W844" s="390"/>
      <c r="X844" s="390"/>
      <c r="Y844" s="390"/>
      <c r="Z844" s="390"/>
    </row>
    <row r="845" spans="1:26" s="12" customFormat="1" ht="15" customHeight="1">
      <c r="A845" s="390"/>
      <c r="B845" s="390"/>
      <c r="C845" s="390"/>
      <c r="D845" s="393"/>
      <c r="E845" s="393"/>
      <c r="F845" s="393"/>
      <c r="G845" s="390"/>
      <c r="H845" s="390"/>
      <c r="I845" s="390"/>
      <c r="J845" s="390"/>
      <c r="K845" s="390"/>
      <c r="L845" s="390"/>
      <c r="M845" s="390"/>
      <c r="N845" s="390"/>
      <c r="O845" s="390"/>
      <c r="P845" s="390"/>
      <c r="Q845" s="390"/>
      <c r="R845" s="390"/>
      <c r="S845" s="390"/>
      <c r="T845" s="390"/>
      <c r="U845" s="390"/>
      <c r="V845" s="390"/>
      <c r="W845" s="390"/>
      <c r="X845" s="390"/>
      <c r="Y845" s="390"/>
      <c r="Z845" s="390"/>
    </row>
    <row r="846" spans="1:26" s="12" customFormat="1" ht="15" customHeight="1">
      <c r="A846" s="390"/>
      <c r="B846" s="390"/>
      <c r="C846" s="390"/>
      <c r="D846" s="393"/>
      <c r="E846" s="393"/>
      <c r="F846" s="393"/>
      <c r="G846" s="390"/>
      <c r="H846" s="390"/>
      <c r="I846" s="390"/>
      <c r="J846" s="390"/>
      <c r="K846" s="390"/>
      <c r="L846" s="390"/>
      <c r="M846" s="390"/>
      <c r="N846" s="390"/>
      <c r="O846" s="390"/>
      <c r="P846" s="390"/>
      <c r="Q846" s="390"/>
      <c r="R846" s="390"/>
      <c r="S846" s="390"/>
      <c r="T846" s="390"/>
      <c r="U846" s="390"/>
      <c r="V846" s="390"/>
      <c r="W846" s="390"/>
      <c r="X846" s="390"/>
      <c r="Y846" s="390"/>
      <c r="Z846" s="390"/>
    </row>
    <row r="847" spans="1:26" s="12" customFormat="1" ht="15" customHeight="1">
      <c r="A847" s="390"/>
      <c r="B847" s="390"/>
      <c r="C847" s="390"/>
      <c r="D847" s="393"/>
      <c r="E847" s="393"/>
      <c r="F847" s="393"/>
      <c r="G847" s="390"/>
      <c r="H847" s="390"/>
      <c r="I847" s="390"/>
      <c r="J847" s="390"/>
      <c r="K847" s="390"/>
      <c r="L847" s="390"/>
      <c r="M847" s="390"/>
      <c r="N847" s="390"/>
      <c r="O847" s="390"/>
      <c r="P847" s="390"/>
      <c r="Q847" s="390"/>
      <c r="R847" s="390"/>
      <c r="S847" s="390"/>
      <c r="T847" s="390"/>
      <c r="U847" s="390"/>
      <c r="V847" s="390"/>
      <c r="W847" s="390"/>
      <c r="X847" s="390"/>
      <c r="Y847" s="390"/>
      <c r="Z847" s="390"/>
    </row>
    <row r="848" spans="1:26" s="12" customFormat="1" ht="15" customHeight="1">
      <c r="A848" s="390"/>
      <c r="B848" s="390"/>
      <c r="C848" s="390"/>
      <c r="D848" s="393"/>
      <c r="E848" s="393"/>
      <c r="F848" s="393"/>
      <c r="G848" s="390"/>
      <c r="H848" s="390"/>
      <c r="I848" s="390"/>
      <c r="J848" s="390"/>
      <c r="K848" s="390"/>
      <c r="L848" s="390"/>
      <c r="M848" s="390"/>
      <c r="N848" s="390"/>
      <c r="O848" s="390"/>
      <c r="P848" s="390"/>
      <c r="Q848" s="390"/>
      <c r="R848" s="390"/>
      <c r="S848" s="390"/>
      <c r="T848" s="390"/>
      <c r="U848" s="390"/>
      <c r="V848" s="390"/>
      <c r="W848" s="390"/>
      <c r="X848" s="390"/>
      <c r="Y848" s="390"/>
      <c r="Z848" s="390"/>
    </row>
    <row r="849" spans="1:26" s="12" customFormat="1" ht="15" customHeight="1">
      <c r="A849" s="390"/>
      <c r="B849" s="390"/>
      <c r="C849" s="390"/>
      <c r="D849" s="393"/>
      <c r="E849" s="393"/>
      <c r="F849" s="393"/>
      <c r="G849" s="390"/>
      <c r="H849" s="390"/>
      <c r="I849" s="390"/>
      <c r="J849" s="390"/>
      <c r="K849" s="390"/>
      <c r="L849" s="390"/>
      <c r="M849" s="390"/>
      <c r="N849" s="390"/>
      <c r="O849" s="390"/>
      <c r="P849" s="390"/>
      <c r="Q849" s="390"/>
      <c r="R849" s="390"/>
      <c r="S849" s="390"/>
      <c r="T849" s="390"/>
      <c r="U849" s="390"/>
      <c r="V849" s="390"/>
      <c r="W849" s="390"/>
      <c r="X849" s="390"/>
      <c r="Y849" s="390"/>
      <c r="Z849" s="390"/>
    </row>
    <row r="850" spans="1:26" s="12" customFormat="1" ht="15" customHeight="1">
      <c r="A850" s="390"/>
      <c r="B850" s="390"/>
      <c r="C850" s="390"/>
      <c r="D850" s="393"/>
      <c r="E850" s="393"/>
      <c r="F850" s="393"/>
      <c r="G850" s="390"/>
      <c r="H850" s="390"/>
      <c r="I850" s="390"/>
      <c r="J850" s="390"/>
      <c r="K850" s="390"/>
      <c r="L850" s="390"/>
      <c r="M850" s="390"/>
      <c r="N850" s="390"/>
      <c r="O850" s="390"/>
      <c r="P850" s="390"/>
      <c r="Q850" s="390"/>
      <c r="R850" s="390"/>
      <c r="S850" s="390"/>
      <c r="T850" s="390"/>
      <c r="U850" s="390"/>
      <c r="V850" s="390"/>
      <c r="W850" s="390"/>
      <c r="X850" s="390"/>
      <c r="Y850" s="390"/>
      <c r="Z850" s="390"/>
    </row>
    <row r="851" spans="1:26" s="12" customFormat="1" ht="15" customHeight="1">
      <c r="A851" s="390"/>
      <c r="B851" s="390"/>
      <c r="C851" s="390"/>
      <c r="D851" s="393"/>
      <c r="E851" s="393"/>
      <c r="F851" s="393"/>
      <c r="G851" s="390"/>
      <c r="H851" s="390"/>
      <c r="I851" s="390"/>
      <c r="J851" s="390"/>
      <c r="K851" s="390"/>
      <c r="L851" s="390"/>
      <c r="M851" s="390"/>
      <c r="N851" s="390"/>
      <c r="O851" s="390"/>
      <c r="P851" s="390"/>
      <c r="Q851" s="390"/>
      <c r="R851" s="390"/>
      <c r="S851" s="390"/>
      <c r="T851" s="390"/>
      <c r="U851" s="390"/>
      <c r="V851" s="390"/>
      <c r="W851" s="390"/>
      <c r="X851" s="390"/>
      <c r="Y851" s="390"/>
      <c r="Z851" s="390"/>
    </row>
    <row r="852" spans="1:26" s="12" customFormat="1" ht="15" customHeight="1">
      <c r="A852" s="390"/>
      <c r="B852" s="390"/>
      <c r="C852" s="390"/>
      <c r="D852" s="393"/>
      <c r="E852" s="393"/>
      <c r="F852" s="393"/>
      <c r="G852" s="390"/>
      <c r="H852" s="390"/>
      <c r="I852" s="390"/>
      <c r="J852" s="390"/>
      <c r="K852" s="390"/>
      <c r="L852" s="390"/>
      <c r="M852" s="390"/>
      <c r="N852" s="390"/>
      <c r="O852" s="390"/>
      <c r="P852" s="390"/>
      <c r="Q852" s="390"/>
      <c r="R852" s="390"/>
      <c r="S852" s="390"/>
      <c r="T852" s="390"/>
      <c r="U852" s="390"/>
      <c r="V852" s="390"/>
      <c r="W852" s="390"/>
      <c r="X852" s="390"/>
      <c r="Y852" s="390"/>
      <c r="Z852" s="390"/>
    </row>
    <row r="853" spans="1:26" s="12" customFormat="1" ht="15" customHeight="1">
      <c r="A853" s="390"/>
      <c r="B853" s="390"/>
      <c r="C853" s="390"/>
      <c r="D853" s="393"/>
      <c r="E853" s="393"/>
      <c r="F853" s="393"/>
      <c r="G853" s="390"/>
      <c r="H853" s="390"/>
      <c r="I853" s="390"/>
      <c r="J853" s="390"/>
      <c r="K853" s="390"/>
      <c r="L853" s="390"/>
      <c r="M853" s="390"/>
      <c r="N853" s="390"/>
      <c r="O853" s="390"/>
      <c r="P853" s="390"/>
      <c r="Q853" s="390"/>
      <c r="R853" s="390"/>
      <c r="S853" s="390"/>
      <c r="T853" s="390"/>
      <c r="U853" s="390"/>
      <c r="V853" s="390"/>
      <c r="W853" s="390"/>
      <c r="X853" s="390"/>
      <c r="Y853" s="390"/>
      <c r="Z853" s="390"/>
    </row>
    <row r="854" spans="1:26" s="12" customFormat="1" ht="15" customHeight="1">
      <c r="A854" s="390"/>
      <c r="B854" s="390"/>
      <c r="C854" s="390"/>
      <c r="D854" s="393"/>
      <c r="E854" s="393"/>
      <c r="F854" s="393"/>
      <c r="G854" s="390"/>
      <c r="H854" s="390"/>
      <c r="I854" s="390"/>
      <c r="J854" s="390"/>
      <c r="K854" s="390"/>
      <c r="L854" s="390"/>
      <c r="M854" s="390"/>
      <c r="N854" s="390"/>
      <c r="O854" s="390"/>
      <c r="P854" s="390"/>
      <c r="Q854" s="390"/>
      <c r="R854" s="390"/>
      <c r="S854" s="390"/>
      <c r="T854" s="390"/>
      <c r="U854" s="390"/>
      <c r="V854" s="390"/>
      <c r="W854" s="390"/>
      <c r="X854" s="390"/>
      <c r="Y854" s="390"/>
      <c r="Z854" s="390"/>
    </row>
    <row r="855" spans="1:26" s="12" customFormat="1" ht="15" customHeight="1">
      <c r="A855" s="390"/>
      <c r="B855" s="390"/>
      <c r="C855" s="390"/>
      <c r="D855" s="393"/>
      <c r="E855" s="393"/>
      <c r="F855" s="393"/>
      <c r="G855" s="390"/>
      <c r="H855" s="390"/>
      <c r="I855" s="390"/>
      <c r="J855" s="390"/>
      <c r="K855" s="390"/>
      <c r="L855" s="390"/>
      <c r="M855" s="390"/>
      <c r="N855" s="390"/>
      <c r="O855" s="390"/>
      <c r="P855" s="390"/>
      <c r="Q855" s="390"/>
      <c r="R855" s="390"/>
      <c r="S855" s="390"/>
      <c r="T855" s="390"/>
      <c r="U855" s="390"/>
      <c r="V855" s="390"/>
      <c r="W855" s="390"/>
      <c r="X855" s="390"/>
      <c r="Y855" s="390"/>
      <c r="Z855" s="390"/>
    </row>
    <row r="856" spans="1:26" s="12" customFormat="1" ht="15" customHeight="1">
      <c r="A856" s="390"/>
      <c r="B856" s="390"/>
      <c r="C856" s="390"/>
      <c r="D856" s="393"/>
      <c r="E856" s="393"/>
      <c r="F856" s="393"/>
      <c r="G856" s="390"/>
      <c r="H856" s="390"/>
      <c r="I856" s="390"/>
      <c r="J856" s="390"/>
      <c r="K856" s="390"/>
      <c r="L856" s="390"/>
      <c r="M856" s="390"/>
      <c r="N856" s="390"/>
      <c r="O856" s="390"/>
      <c r="P856" s="390"/>
      <c r="Q856" s="390"/>
      <c r="R856" s="390"/>
      <c r="S856" s="390"/>
      <c r="T856" s="390"/>
      <c r="U856" s="390"/>
      <c r="V856" s="390"/>
      <c r="W856" s="390"/>
      <c r="X856" s="390"/>
      <c r="Y856" s="390"/>
      <c r="Z856" s="390"/>
    </row>
    <row r="857" spans="1:26" s="12" customFormat="1" ht="15" customHeight="1">
      <c r="A857" s="390"/>
      <c r="B857" s="390"/>
      <c r="C857" s="390"/>
      <c r="D857" s="393"/>
      <c r="E857" s="393"/>
      <c r="F857" s="393"/>
      <c r="G857" s="390"/>
      <c r="H857" s="390"/>
      <c r="I857" s="390"/>
      <c r="J857" s="390"/>
      <c r="K857" s="390"/>
      <c r="L857" s="390"/>
      <c r="M857" s="390"/>
      <c r="N857" s="390"/>
      <c r="O857" s="390"/>
      <c r="P857" s="390"/>
      <c r="Q857" s="390"/>
      <c r="R857" s="390"/>
      <c r="S857" s="390"/>
      <c r="T857" s="390"/>
      <c r="U857" s="390"/>
      <c r="V857" s="390"/>
      <c r="W857" s="390"/>
      <c r="X857" s="390"/>
      <c r="Y857" s="390"/>
      <c r="Z857" s="390"/>
    </row>
    <row r="858" spans="1:26" s="12" customFormat="1" ht="15" customHeight="1">
      <c r="A858" s="390"/>
      <c r="B858" s="390"/>
      <c r="C858" s="390"/>
      <c r="D858" s="393"/>
      <c r="E858" s="393"/>
      <c r="F858" s="393"/>
      <c r="G858" s="390"/>
      <c r="H858" s="390"/>
      <c r="I858" s="390"/>
      <c r="J858" s="390"/>
      <c r="K858" s="390"/>
      <c r="L858" s="390"/>
      <c r="M858" s="390"/>
      <c r="N858" s="390"/>
      <c r="O858" s="390"/>
      <c r="P858" s="390"/>
      <c r="Q858" s="390"/>
      <c r="R858" s="390"/>
      <c r="S858" s="390"/>
      <c r="T858" s="390"/>
      <c r="U858" s="390"/>
      <c r="V858" s="390"/>
      <c r="W858" s="390"/>
      <c r="X858" s="390"/>
      <c r="Y858" s="390"/>
      <c r="Z858" s="390"/>
    </row>
    <row r="859" spans="1:26" s="12" customFormat="1" ht="15" customHeight="1">
      <c r="A859" s="390"/>
      <c r="B859" s="390"/>
      <c r="C859" s="390"/>
      <c r="D859" s="393"/>
      <c r="E859" s="393"/>
      <c r="F859" s="393"/>
      <c r="G859" s="390"/>
      <c r="H859" s="390"/>
      <c r="I859" s="390"/>
      <c r="J859" s="390"/>
      <c r="K859" s="390"/>
      <c r="L859" s="390"/>
      <c r="M859" s="390"/>
      <c r="N859" s="390"/>
      <c r="O859" s="390"/>
      <c r="P859" s="390"/>
      <c r="Q859" s="390"/>
      <c r="R859" s="390"/>
      <c r="S859" s="390"/>
      <c r="T859" s="390"/>
      <c r="U859" s="390"/>
      <c r="V859" s="390"/>
      <c r="W859" s="390"/>
      <c r="X859" s="390"/>
      <c r="Y859" s="390"/>
      <c r="Z859" s="390"/>
    </row>
    <row r="860" spans="1:26" s="12" customFormat="1" ht="15" customHeight="1">
      <c r="A860" s="390"/>
      <c r="B860" s="390"/>
      <c r="C860" s="390"/>
      <c r="D860" s="393"/>
      <c r="E860" s="393"/>
      <c r="F860" s="393"/>
      <c r="G860" s="390"/>
      <c r="H860" s="390"/>
      <c r="I860" s="390"/>
      <c r="J860" s="390"/>
      <c r="K860" s="390"/>
      <c r="L860" s="390"/>
      <c r="M860" s="390"/>
      <c r="N860" s="390"/>
      <c r="O860" s="390"/>
      <c r="P860" s="390"/>
      <c r="Q860" s="390"/>
      <c r="R860" s="390"/>
      <c r="S860" s="390"/>
      <c r="T860" s="390"/>
      <c r="U860" s="390"/>
      <c r="V860" s="390"/>
      <c r="W860" s="390"/>
      <c r="X860" s="390"/>
      <c r="Y860" s="390"/>
      <c r="Z860" s="390"/>
    </row>
    <row r="861" spans="1:26" s="12" customFormat="1" ht="15" customHeight="1">
      <c r="A861" s="390"/>
      <c r="B861" s="390"/>
      <c r="C861" s="390"/>
      <c r="D861" s="393"/>
      <c r="E861" s="393"/>
      <c r="F861" s="393"/>
      <c r="G861" s="390"/>
      <c r="H861" s="390"/>
      <c r="I861" s="390"/>
      <c r="J861" s="390"/>
      <c r="K861" s="390"/>
      <c r="L861" s="390"/>
      <c r="M861" s="390"/>
      <c r="N861" s="390"/>
      <c r="O861" s="390"/>
      <c r="P861" s="390"/>
      <c r="Q861" s="390"/>
      <c r="R861" s="390"/>
      <c r="S861" s="390"/>
      <c r="T861" s="390"/>
      <c r="U861" s="390"/>
      <c r="V861" s="390"/>
      <c r="W861" s="390"/>
      <c r="X861" s="390"/>
      <c r="Y861" s="390"/>
      <c r="Z861" s="390"/>
    </row>
    <row r="862" spans="1:26" s="12" customFormat="1" ht="15" customHeight="1">
      <c r="A862" s="390"/>
      <c r="B862" s="390"/>
      <c r="C862" s="390"/>
      <c r="D862" s="393"/>
      <c r="E862" s="393"/>
      <c r="F862" s="393"/>
      <c r="G862" s="390"/>
      <c r="H862" s="390"/>
      <c r="I862" s="390"/>
      <c r="J862" s="390"/>
      <c r="K862" s="390"/>
      <c r="L862" s="390"/>
      <c r="M862" s="390"/>
      <c r="N862" s="390"/>
      <c r="O862" s="390"/>
      <c r="P862" s="390"/>
      <c r="Q862" s="390"/>
      <c r="R862" s="390"/>
      <c r="S862" s="390"/>
      <c r="T862" s="390"/>
      <c r="U862" s="390"/>
      <c r="V862" s="390"/>
      <c r="W862" s="390"/>
      <c r="X862" s="390"/>
      <c r="Y862" s="390"/>
      <c r="Z862" s="390"/>
    </row>
    <row r="863" spans="1:26" s="12" customFormat="1" ht="15" customHeight="1">
      <c r="A863" s="390"/>
      <c r="B863" s="390"/>
      <c r="C863" s="390"/>
      <c r="D863" s="393"/>
      <c r="E863" s="393"/>
      <c r="F863" s="393"/>
      <c r="G863" s="390"/>
      <c r="H863" s="390"/>
      <c r="I863" s="390"/>
      <c r="J863" s="390"/>
      <c r="K863" s="390"/>
      <c r="L863" s="390"/>
      <c r="M863" s="390"/>
      <c r="N863" s="390"/>
      <c r="O863" s="390"/>
      <c r="P863" s="390"/>
      <c r="Q863" s="390"/>
      <c r="R863" s="390"/>
      <c r="S863" s="390"/>
      <c r="T863" s="390"/>
      <c r="U863" s="390"/>
      <c r="V863" s="390"/>
      <c r="W863" s="390"/>
      <c r="X863" s="390"/>
      <c r="Y863" s="390"/>
      <c r="Z863" s="390"/>
    </row>
    <row r="864" spans="1:26" s="12" customFormat="1" ht="15" customHeight="1">
      <c r="A864" s="390"/>
      <c r="B864" s="390"/>
      <c r="C864" s="390"/>
      <c r="D864" s="393"/>
      <c r="E864" s="393"/>
      <c r="F864" s="393"/>
      <c r="G864" s="390"/>
      <c r="H864" s="390"/>
      <c r="I864" s="390"/>
      <c r="J864" s="390"/>
      <c r="K864" s="390"/>
      <c r="L864" s="390"/>
      <c r="M864" s="390"/>
      <c r="N864" s="390"/>
      <c r="O864" s="390"/>
      <c r="P864" s="390"/>
      <c r="Q864" s="390"/>
      <c r="R864" s="390"/>
      <c r="S864" s="390"/>
      <c r="T864" s="390"/>
      <c r="U864" s="390"/>
      <c r="V864" s="390"/>
      <c r="W864" s="390"/>
      <c r="X864" s="390"/>
      <c r="Y864" s="390"/>
      <c r="Z864" s="390"/>
    </row>
    <row r="865" spans="1:26" s="12" customFormat="1" ht="15" customHeight="1">
      <c r="A865" s="390"/>
      <c r="B865" s="390"/>
      <c r="C865" s="390"/>
      <c r="D865" s="393"/>
      <c r="E865" s="393"/>
      <c r="F865" s="393"/>
      <c r="G865" s="390"/>
      <c r="H865" s="390"/>
      <c r="I865" s="390"/>
      <c r="J865" s="390"/>
      <c r="K865" s="390"/>
      <c r="L865" s="390"/>
      <c r="M865" s="390"/>
      <c r="N865" s="390"/>
      <c r="O865" s="390"/>
      <c r="P865" s="390"/>
      <c r="Q865" s="390"/>
      <c r="R865" s="390"/>
      <c r="S865" s="390"/>
      <c r="T865" s="390"/>
      <c r="U865" s="390"/>
      <c r="V865" s="390"/>
      <c r="W865" s="390"/>
      <c r="X865" s="390"/>
      <c r="Y865" s="390"/>
      <c r="Z865" s="390"/>
    </row>
    <row r="866" spans="1:26" s="12" customFormat="1" ht="15" customHeight="1">
      <c r="A866" s="390"/>
      <c r="B866" s="390"/>
      <c r="C866" s="390"/>
      <c r="D866" s="393"/>
      <c r="E866" s="393"/>
      <c r="F866" s="393"/>
      <c r="G866" s="390"/>
      <c r="H866" s="390"/>
      <c r="I866" s="390"/>
      <c r="J866" s="390"/>
      <c r="K866" s="390"/>
      <c r="L866" s="390"/>
      <c r="M866" s="390"/>
      <c r="N866" s="390"/>
      <c r="O866" s="390"/>
      <c r="P866" s="390"/>
      <c r="Q866" s="390"/>
      <c r="R866" s="390"/>
      <c r="S866" s="390"/>
      <c r="T866" s="390"/>
      <c r="U866" s="390"/>
      <c r="V866" s="390"/>
      <c r="W866" s="390"/>
      <c r="X866" s="390"/>
      <c r="Y866" s="390"/>
      <c r="Z866" s="390"/>
    </row>
    <row r="867" spans="1:26" s="12" customFormat="1" ht="15" customHeight="1">
      <c r="A867" s="390"/>
      <c r="B867" s="390"/>
      <c r="C867" s="390"/>
      <c r="D867" s="393"/>
      <c r="E867" s="393"/>
      <c r="F867" s="393"/>
      <c r="G867" s="390"/>
      <c r="H867" s="390"/>
      <c r="I867" s="390"/>
      <c r="J867" s="390"/>
      <c r="K867" s="390"/>
      <c r="L867" s="390"/>
      <c r="M867" s="390"/>
      <c r="N867" s="390"/>
      <c r="O867" s="390"/>
      <c r="P867" s="390"/>
      <c r="Q867" s="390"/>
      <c r="R867" s="390"/>
      <c r="S867" s="390"/>
      <c r="T867" s="390"/>
      <c r="U867" s="390"/>
      <c r="V867" s="390"/>
      <c r="W867" s="390"/>
      <c r="X867" s="390"/>
      <c r="Y867" s="390"/>
      <c r="Z867" s="390"/>
    </row>
    <row r="868" spans="1:26" s="12" customFormat="1" ht="15" customHeight="1">
      <c r="A868" s="390"/>
      <c r="B868" s="390"/>
      <c r="C868" s="390"/>
      <c r="D868" s="393"/>
      <c r="E868" s="393"/>
      <c r="F868" s="393"/>
      <c r="G868" s="390"/>
      <c r="H868" s="390"/>
      <c r="I868" s="390"/>
      <c r="J868" s="390"/>
      <c r="K868" s="390"/>
      <c r="L868" s="390"/>
      <c r="M868" s="390"/>
      <c r="N868" s="390"/>
      <c r="O868" s="390"/>
      <c r="P868" s="390"/>
      <c r="Q868" s="390"/>
      <c r="R868" s="390"/>
      <c r="S868" s="390"/>
      <c r="T868" s="390"/>
      <c r="U868" s="390"/>
      <c r="V868" s="390"/>
      <c r="W868" s="390"/>
      <c r="X868" s="390"/>
      <c r="Y868" s="390"/>
      <c r="Z868" s="390"/>
    </row>
    <row r="869" spans="1:26" s="12" customFormat="1" ht="15" customHeight="1">
      <c r="A869" s="390"/>
      <c r="B869" s="390"/>
      <c r="C869" s="390"/>
      <c r="D869" s="393"/>
      <c r="E869" s="393"/>
      <c r="F869" s="393"/>
      <c r="G869" s="390"/>
      <c r="H869" s="390"/>
      <c r="I869" s="390"/>
      <c r="J869" s="390"/>
      <c r="K869" s="390"/>
      <c r="L869" s="390"/>
      <c r="M869" s="390"/>
      <c r="N869" s="390"/>
      <c r="O869" s="390"/>
      <c r="P869" s="390"/>
      <c r="Q869" s="390"/>
      <c r="R869" s="390"/>
      <c r="S869" s="390"/>
      <c r="T869" s="390"/>
      <c r="U869" s="390"/>
      <c r="V869" s="390"/>
      <c r="W869" s="390"/>
      <c r="X869" s="390"/>
      <c r="Y869" s="390"/>
      <c r="Z869" s="390"/>
    </row>
    <row r="870" spans="1:26" s="12" customFormat="1" ht="15" customHeight="1">
      <c r="A870" s="390"/>
      <c r="B870" s="390"/>
      <c r="C870" s="390"/>
      <c r="D870" s="393"/>
      <c r="E870" s="393"/>
      <c r="F870" s="393"/>
      <c r="G870" s="390"/>
      <c r="H870" s="390"/>
      <c r="I870" s="390"/>
      <c r="J870" s="390"/>
      <c r="K870" s="390"/>
      <c r="L870" s="390"/>
      <c r="M870" s="390"/>
      <c r="N870" s="390"/>
      <c r="O870" s="390"/>
      <c r="P870" s="390"/>
      <c r="Q870" s="390"/>
      <c r="R870" s="390"/>
      <c r="S870" s="390"/>
      <c r="T870" s="390"/>
      <c r="U870" s="390"/>
      <c r="V870" s="390"/>
      <c r="W870" s="390"/>
      <c r="X870" s="390"/>
      <c r="Y870" s="390"/>
      <c r="Z870" s="390"/>
    </row>
    <row r="871" spans="1:26" s="12" customFormat="1" ht="15" customHeight="1">
      <c r="A871" s="390"/>
      <c r="B871" s="390"/>
      <c r="C871" s="390"/>
      <c r="D871" s="393"/>
      <c r="E871" s="393"/>
      <c r="F871" s="393"/>
      <c r="G871" s="390"/>
      <c r="H871" s="390"/>
      <c r="I871" s="390"/>
      <c r="J871" s="390"/>
      <c r="K871" s="390"/>
      <c r="L871" s="390"/>
      <c r="M871" s="390"/>
      <c r="N871" s="390"/>
      <c r="O871" s="390"/>
      <c r="P871" s="390"/>
      <c r="Q871" s="390"/>
      <c r="R871" s="390"/>
      <c r="S871" s="390"/>
      <c r="T871" s="390"/>
      <c r="U871" s="390"/>
      <c r="V871" s="390"/>
      <c r="W871" s="390"/>
      <c r="X871" s="390"/>
      <c r="Y871" s="390"/>
      <c r="Z871" s="390"/>
    </row>
    <row r="872" spans="1:26" s="12" customFormat="1" ht="15" customHeight="1">
      <c r="A872" s="390"/>
      <c r="B872" s="390"/>
      <c r="C872" s="390"/>
      <c r="D872" s="393"/>
      <c r="E872" s="393"/>
      <c r="F872" s="393"/>
      <c r="G872" s="390"/>
      <c r="H872" s="390"/>
      <c r="I872" s="390"/>
      <c r="J872" s="390"/>
      <c r="K872" s="390"/>
      <c r="L872" s="390"/>
      <c r="M872" s="390"/>
      <c r="N872" s="390"/>
      <c r="O872" s="390"/>
      <c r="P872" s="390"/>
      <c r="Q872" s="390"/>
      <c r="R872" s="390"/>
      <c r="S872" s="390"/>
      <c r="T872" s="390"/>
      <c r="U872" s="390"/>
      <c r="V872" s="390"/>
      <c r="W872" s="390"/>
      <c r="X872" s="390"/>
      <c r="Y872" s="390"/>
      <c r="Z872" s="390"/>
    </row>
    <row r="873" spans="1:26" s="12" customFormat="1" ht="15" customHeight="1">
      <c r="A873" s="390"/>
      <c r="B873" s="390"/>
      <c r="C873" s="390"/>
      <c r="D873" s="393"/>
      <c r="E873" s="393"/>
      <c r="F873" s="393"/>
      <c r="G873" s="390"/>
      <c r="H873" s="390"/>
      <c r="I873" s="390"/>
      <c r="J873" s="390"/>
      <c r="K873" s="390"/>
      <c r="L873" s="390"/>
      <c r="M873" s="390"/>
      <c r="N873" s="390"/>
      <c r="O873" s="390"/>
      <c r="P873" s="390"/>
      <c r="Q873" s="390"/>
      <c r="R873" s="390"/>
      <c r="S873" s="390"/>
      <c r="T873" s="390"/>
      <c r="U873" s="390"/>
      <c r="V873" s="390"/>
      <c r="W873" s="390"/>
      <c r="X873" s="390"/>
      <c r="Y873" s="390"/>
      <c r="Z873" s="390"/>
    </row>
    <row r="874" spans="1:26" s="12" customFormat="1" ht="15" customHeight="1">
      <c r="A874" s="390"/>
      <c r="B874" s="390"/>
      <c r="C874" s="390"/>
      <c r="D874" s="393"/>
      <c r="E874" s="393"/>
      <c r="F874" s="393"/>
      <c r="G874" s="390"/>
      <c r="H874" s="390"/>
      <c r="I874" s="390"/>
      <c r="J874" s="390"/>
      <c r="K874" s="390"/>
      <c r="L874" s="390"/>
      <c r="M874" s="390"/>
      <c r="N874" s="390"/>
      <c r="O874" s="390"/>
      <c r="P874" s="390"/>
      <c r="Q874" s="390"/>
      <c r="R874" s="390"/>
      <c r="S874" s="390"/>
      <c r="T874" s="390"/>
      <c r="U874" s="390"/>
      <c r="V874" s="390"/>
      <c r="W874" s="390"/>
      <c r="X874" s="390"/>
      <c r="Y874" s="390"/>
      <c r="Z874" s="390"/>
    </row>
    <row r="875" spans="1:26" s="12" customFormat="1" ht="15" customHeight="1">
      <c r="A875" s="390"/>
      <c r="B875" s="390"/>
      <c r="C875" s="390"/>
      <c r="D875" s="393"/>
      <c r="E875" s="393"/>
      <c r="F875" s="393"/>
      <c r="G875" s="390"/>
      <c r="H875" s="390"/>
      <c r="I875" s="390"/>
      <c r="J875" s="390"/>
      <c r="K875" s="390"/>
      <c r="L875" s="390"/>
      <c r="M875" s="390"/>
      <c r="N875" s="390"/>
      <c r="O875" s="390"/>
      <c r="P875" s="390"/>
      <c r="Q875" s="390"/>
      <c r="R875" s="390"/>
      <c r="S875" s="390"/>
      <c r="T875" s="390"/>
      <c r="U875" s="390"/>
      <c r="V875" s="390"/>
      <c r="W875" s="390"/>
      <c r="X875" s="390"/>
      <c r="Y875" s="390"/>
      <c r="Z875" s="390"/>
    </row>
    <row r="876" spans="1:26" s="12" customFormat="1" ht="15" customHeight="1">
      <c r="A876" s="390"/>
      <c r="B876" s="390"/>
      <c r="C876" s="390"/>
      <c r="D876" s="393"/>
      <c r="E876" s="393"/>
      <c r="F876" s="393"/>
      <c r="G876" s="390"/>
      <c r="H876" s="390"/>
      <c r="I876" s="390"/>
      <c r="J876" s="390"/>
      <c r="K876" s="390"/>
      <c r="L876" s="390"/>
      <c r="M876" s="390"/>
      <c r="N876" s="390"/>
      <c r="O876" s="390"/>
      <c r="P876" s="390"/>
      <c r="Q876" s="390"/>
      <c r="R876" s="390"/>
      <c r="S876" s="390"/>
      <c r="T876" s="390"/>
      <c r="U876" s="390"/>
      <c r="V876" s="390"/>
      <c r="W876" s="390"/>
      <c r="X876" s="390"/>
      <c r="Y876" s="390"/>
      <c r="Z876" s="390"/>
    </row>
    <row r="877" spans="1:26" s="12" customFormat="1" ht="15" customHeight="1">
      <c r="A877" s="390"/>
      <c r="B877" s="390"/>
      <c r="C877" s="390"/>
      <c r="D877" s="393"/>
      <c r="E877" s="393"/>
      <c r="F877" s="393"/>
      <c r="G877" s="390"/>
      <c r="H877" s="390"/>
      <c r="I877" s="390"/>
      <c r="J877" s="390"/>
      <c r="K877" s="390"/>
      <c r="L877" s="390"/>
      <c r="M877" s="390"/>
      <c r="N877" s="390"/>
      <c r="O877" s="390"/>
      <c r="P877" s="390"/>
      <c r="Q877" s="390"/>
      <c r="R877" s="390"/>
      <c r="S877" s="390"/>
      <c r="T877" s="390"/>
      <c r="U877" s="390"/>
      <c r="V877" s="390"/>
      <c r="W877" s="390"/>
      <c r="X877" s="390"/>
      <c r="Y877" s="390"/>
      <c r="Z877" s="390"/>
    </row>
    <row r="878" spans="1:26" s="12" customFormat="1" ht="15" customHeight="1">
      <c r="A878" s="390"/>
      <c r="B878" s="390"/>
      <c r="C878" s="390"/>
      <c r="D878" s="393"/>
      <c r="E878" s="393"/>
      <c r="F878" s="393"/>
      <c r="G878" s="390"/>
      <c r="H878" s="390"/>
      <c r="I878" s="390"/>
      <c r="J878" s="390"/>
      <c r="K878" s="390"/>
      <c r="L878" s="390"/>
      <c r="M878" s="390"/>
      <c r="N878" s="390"/>
      <c r="O878" s="390"/>
      <c r="P878" s="390"/>
      <c r="Q878" s="390"/>
      <c r="R878" s="390"/>
      <c r="S878" s="390"/>
      <c r="T878" s="390"/>
      <c r="U878" s="390"/>
      <c r="V878" s="390"/>
      <c r="W878" s="390"/>
      <c r="X878" s="390"/>
      <c r="Y878" s="390"/>
      <c r="Z878" s="390"/>
    </row>
    <row r="879" spans="1:26" s="12" customFormat="1" ht="15" customHeight="1">
      <c r="A879" s="390"/>
      <c r="B879" s="390"/>
      <c r="C879" s="390"/>
      <c r="D879" s="393"/>
      <c r="E879" s="393"/>
      <c r="F879" s="393"/>
      <c r="G879" s="390"/>
      <c r="H879" s="390"/>
      <c r="I879" s="390"/>
      <c r="J879" s="390"/>
      <c r="K879" s="390"/>
      <c r="L879" s="390"/>
      <c r="M879" s="390"/>
      <c r="N879" s="390"/>
      <c r="O879" s="390"/>
      <c r="P879" s="390"/>
      <c r="Q879" s="390"/>
      <c r="R879" s="390"/>
      <c r="S879" s="390"/>
      <c r="T879" s="390"/>
      <c r="U879" s="390"/>
      <c r="V879" s="390"/>
      <c r="W879" s="390"/>
      <c r="X879" s="390"/>
      <c r="Y879" s="390"/>
      <c r="Z879" s="390"/>
    </row>
    <row r="880" spans="1:26" s="12" customFormat="1" ht="15" customHeight="1">
      <c r="A880" s="390"/>
      <c r="B880" s="390"/>
      <c r="C880" s="390"/>
      <c r="D880" s="393"/>
      <c r="E880" s="393"/>
      <c r="F880" s="393"/>
      <c r="G880" s="390"/>
      <c r="H880" s="390"/>
      <c r="I880" s="390"/>
      <c r="J880" s="390"/>
      <c r="K880" s="390"/>
      <c r="L880" s="390"/>
      <c r="M880" s="390"/>
      <c r="N880" s="390"/>
      <c r="O880" s="390"/>
      <c r="P880" s="390"/>
      <c r="Q880" s="390"/>
      <c r="R880" s="390"/>
      <c r="S880" s="390"/>
      <c r="T880" s="390"/>
      <c r="U880" s="390"/>
      <c r="V880" s="390"/>
      <c r="W880" s="390"/>
      <c r="X880" s="390"/>
      <c r="Y880" s="390"/>
      <c r="Z880" s="390"/>
    </row>
    <row r="881" spans="1:26" s="12" customFormat="1" ht="15" customHeight="1">
      <c r="A881" s="390"/>
      <c r="B881" s="390"/>
      <c r="C881" s="390"/>
      <c r="D881" s="393"/>
      <c r="E881" s="393"/>
      <c r="F881" s="393"/>
      <c r="G881" s="390"/>
      <c r="H881" s="390"/>
      <c r="I881" s="390"/>
      <c r="J881" s="390"/>
      <c r="K881" s="390"/>
      <c r="L881" s="390"/>
      <c r="M881" s="390"/>
      <c r="N881" s="390"/>
      <c r="O881" s="390"/>
      <c r="P881" s="390"/>
      <c r="Q881" s="390"/>
      <c r="R881" s="390"/>
      <c r="S881" s="390"/>
      <c r="T881" s="390"/>
      <c r="U881" s="390"/>
      <c r="V881" s="390"/>
      <c r="W881" s="390"/>
      <c r="X881" s="390"/>
      <c r="Y881" s="390"/>
      <c r="Z881" s="390"/>
    </row>
    <row r="882" spans="1:26" ht="15" customHeight="1">
      <c r="A882" s="390"/>
      <c r="B882" s="390"/>
      <c r="C882" s="390"/>
      <c r="D882" s="393"/>
      <c r="E882" s="393"/>
      <c r="F882" s="393"/>
      <c r="G882" s="390"/>
      <c r="H882" s="390"/>
      <c r="I882" s="390"/>
      <c r="J882" s="390"/>
      <c r="K882" s="390"/>
      <c r="L882" s="390"/>
      <c r="M882" s="390"/>
      <c r="N882" s="390"/>
      <c r="O882" s="390"/>
      <c r="P882" s="390"/>
      <c r="Q882" s="390"/>
      <c r="R882" s="390"/>
      <c r="S882" s="390"/>
      <c r="T882" s="390"/>
      <c r="U882" s="390"/>
      <c r="V882" s="390"/>
      <c r="W882" s="390"/>
      <c r="X882" s="390"/>
      <c r="Y882" s="390"/>
      <c r="Z882" s="390"/>
    </row>
  </sheetData>
  <sheetProtection algorithmName="SHA-512" hashValue="lZIUJOWgCztjk5Vye9vrjEKP4fcc1t6veVhIj9NmUCXdAT/fXm3uJxMfCJPR4BjCg/TagtnioDMSW/YM9ls0Pw==" saltValue="op4BHpIp1kxLjTn2/BwOQw==" spinCount="100000" sheet="1" objects="1" scenarios="1" sort="0" autoFilter="0" pivotTables="0"/>
  <mergeCells count="1">
    <mergeCell ref="B42:D42"/>
  </mergeCells>
  <hyperlinks>
    <hyperlink ref="B4" location="'Cover Page &amp; Directory'!A1" display="Directory" xr:uid="{2650AEA9-849B-2F42-9DAF-8C4428B33DA2}"/>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7921-A985-49CD-ADBB-DC18BE3CCFE1}">
  <dimension ref="A1:Z835"/>
  <sheetViews>
    <sheetView showGridLines="0" zoomScale="60" zoomScaleNormal="60" workbookViewId="0">
      <selection activeCell="N12" sqref="N12"/>
    </sheetView>
  </sheetViews>
  <sheetFormatPr defaultColWidth="12.625" defaultRowHeight="15" customHeight="1"/>
  <cols>
    <col min="1" max="1" width="7.625" style="2" customWidth="1"/>
    <col min="2" max="2" width="47.875" style="2" customWidth="1"/>
    <col min="3" max="3" width="29.25" style="2" customWidth="1"/>
    <col min="4" max="6" width="29.25" style="6" customWidth="1"/>
    <col min="7" max="9" width="29.25" style="2" customWidth="1"/>
    <col min="10" max="10" width="20.625" style="2" customWidth="1"/>
    <col min="11" max="26" width="7.625" style="2" customWidth="1"/>
    <col min="27" max="16384" width="12.625" style="2"/>
  </cols>
  <sheetData>
    <row r="1" spans="1:26" ht="48" customHeight="1">
      <c r="A1" s="104"/>
      <c r="B1" s="104"/>
      <c r="C1" s="104"/>
      <c r="D1" s="104"/>
      <c r="E1" s="104"/>
      <c r="F1" s="389"/>
      <c r="G1" s="389"/>
      <c r="H1" s="389"/>
      <c r="I1" s="389"/>
      <c r="J1" s="390"/>
      <c r="K1" s="390"/>
      <c r="L1" s="390"/>
      <c r="M1" s="390"/>
      <c r="N1" s="390"/>
      <c r="O1" s="390"/>
      <c r="P1" s="390"/>
      <c r="Q1" s="390"/>
      <c r="R1" s="390"/>
      <c r="S1" s="390"/>
      <c r="T1" s="390"/>
      <c r="U1" s="390"/>
      <c r="V1" s="390"/>
      <c r="W1" s="390"/>
      <c r="X1" s="390"/>
      <c r="Y1" s="390"/>
      <c r="Z1" s="390"/>
    </row>
    <row r="2" spans="1:26" ht="24" customHeight="1">
      <c r="A2" s="124"/>
      <c r="B2" s="125" t="s">
        <v>13</v>
      </c>
      <c r="C2" s="124"/>
      <c r="D2" s="124"/>
      <c r="E2" s="105"/>
      <c r="F2" s="391"/>
      <c r="G2" s="391"/>
      <c r="H2" s="391"/>
      <c r="I2" s="391"/>
      <c r="J2" s="390"/>
      <c r="K2" s="390"/>
      <c r="L2" s="390"/>
      <c r="M2" s="390"/>
      <c r="N2" s="390"/>
      <c r="O2" s="390"/>
      <c r="P2" s="390"/>
      <c r="Q2" s="390"/>
      <c r="R2" s="390"/>
      <c r="S2" s="390"/>
      <c r="T2" s="390"/>
      <c r="U2" s="390"/>
      <c r="V2" s="390"/>
      <c r="W2" s="390"/>
      <c r="X2" s="390"/>
      <c r="Y2" s="390"/>
      <c r="Z2" s="390"/>
    </row>
    <row r="3" spans="1:26" ht="15" customHeight="1">
      <c r="A3" s="37"/>
      <c r="B3" s="38"/>
      <c r="C3" s="39"/>
      <c r="D3" s="7"/>
      <c r="E3" s="393"/>
      <c r="F3"/>
      <c r="G3" s="390"/>
      <c r="H3" s="390"/>
      <c r="I3" s="390"/>
      <c r="J3" s="390"/>
      <c r="K3" s="390"/>
      <c r="L3" s="390"/>
      <c r="M3" s="390"/>
      <c r="N3" s="390"/>
      <c r="O3" s="390"/>
      <c r="P3" s="390"/>
      <c r="Q3" s="390"/>
      <c r="R3" s="390"/>
      <c r="S3" s="390"/>
      <c r="T3" s="390"/>
      <c r="U3" s="390"/>
      <c r="V3" s="390"/>
      <c r="W3" s="390"/>
      <c r="X3" s="390"/>
      <c r="Y3" s="390"/>
      <c r="Z3" s="390"/>
    </row>
    <row r="4" spans="1:26" ht="23.1" customHeight="1">
      <c r="A4" s="35"/>
      <c r="B4" s="43" t="s">
        <v>1</v>
      </c>
      <c r="C4" s="43"/>
      <c r="D4" s="43"/>
      <c r="E4" s="43"/>
      <c r="F4" s="43"/>
      <c r="G4" s="43"/>
      <c r="H4" s="43"/>
      <c r="I4" s="43"/>
      <c r="J4" s="390"/>
      <c r="K4" s="390"/>
      <c r="L4" s="390"/>
      <c r="M4" s="390"/>
      <c r="N4" s="390"/>
      <c r="O4" s="390"/>
      <c r="P4" s="390"/>
      <c r="Q4" s="390"/>
      <c r="R4" s="390"/>
      <c r="S4" s="390"/>
      <c r="T4" s="390"/>
      <c r="U4" s="390"/>
      <c r="V4" s="390"/>
      <c r="W4" s="390"/>
      <c r="X4" s="390"/>
      <c r="Y4" s="390"/>
      <c r="Z4" s="390"/>
    </row>
    <row r="5" spans="1:26" ht="15" customHeight="1">
      <c r="A5" s="35"/>
      <c r="B5" s="44"/>
      <c r="C5" s="36"/>
      <c r="D5" s="7"/>
      <c r="E5" s="393"/>
      <c r="F5"/>
      <c r="G5" s="390"/>
      <c r="H5" s="390"/>
      <c r="I5" s="390"/>
      <c r="J5" s="390"/>
      <c r="K5" s="390"/>
      <c r="L5" s="390"/>
      <c r="M5" s="390"/>
      <c r="N5" s="390"/>
      <c r="O5" s="390"/>
      <c r="P5" s="390"/>
      <c r="Q5" s="390"/>
      <c r="R5" s="390"/>
      <c r="S5" s="390"/>
      <c r="T5" s="390"/>
      <c r="U5" s="390"/>
      <c r="V5" s="390"/>
      <c r="W5" s="390"/>
      <c r="X5" s="390"/>
      <c r="Y5" s="390"/>
      <c r="Z5" s="390"/>
    </row>
    <row r="6" spans="1:26" ht="17.649999999999999">
      <c r="A6" s="35"/>
      <c r="B6" s="106" t="s">
        <v>6</v>
      </c>
      <c r="C6" s="107"/>
      <c r="D6" s="107"/>
      <c r="E6" s="107"/>
      <c r="F6" s="107"/>
      <c r="G6" s="107"/>
      <c r="H6" s="107"/>
      <c r="I6" s="107"/>
      <c r="J6" s="390"/>
      <c r="K6" s="390"/>
      <c r="L6" s="390"/>
      <c r="M6" s="390"/>
      <c r="N6" s="390"/>
      <c r="O6" s="390"/>
      <c r="P6" s="390"/>
      <c r="Q6" s="390"/>
      <c r="R6" s="390"/>
      <c r="S6" s="390"/>
      <c r="T6" s="390"/>
      <c r="U6" s="390"/>
      <c r="V6" s="390"/>
      <c r="W6" s="390"/>
      <c r="X6" s="390"/>
      <c r="Y6" s="390"/>
      <c r="Z6" s="390"/>
    </row>
    <row r="7" spans="1:26" ht="15" customHeight="1">
      <c r="A7" s="35"/>
      <c r="B7" s="108"/>
      <c r="C7" s="392"/>
      <c r="D7" s="392"/>
      <c r="E7" s="392"/>
      <c r="F7" s="392"/>
      <c r="G7" s="392"/>
      <c r="H7" s="392"/>
      <c r="I7" s="392"/>
      <c r="J7" s="390"/>
      <c r="K7" s="390"/>
      <c r="L7" s="390"/>
      <c r="M7" s="390"/>
      <c r="N7" s="390"/>
      <c r="O7" s="390"/>
      <c r="P7" s="390"/>
      <c r="Q7" s="390"/>
      <c r="R7" s="390"/>
      <c r="S7" s="390"/>
      <c r="T7" s="390"/>
      <c r="U7" s="390"/>
      <c r="V7" s="390"/>
      <c r="W7" s="390"/>
      <c r="X7" s="390"/>
      <c r="Y7" s="390"/>
      <c r="Z7" s="390"/>
    </row>
    <row r="8" spans="1:26" ht="15" customHeight="1">
      <c r="A8" s="35"/>
      <c r="B8" s="44"/>
      <c r="C8" s="36"/>
      <c r="D8" s="7"/>
      <c r="E8" s="393"/>
      <c r="F8"/>
      <c r="G8" s="390"/>
      <c r="H8" s="390"/>
      <c r="I8" s="390"/>
      <c r="J8" s="390"/>
      <c r="K8" s="390"/>
      <c r="L8" s="390"/>
      <c r="M8" s="390"/>
      <c r="N8" s="390"/>
      <c r="O8" s="390"/>
      <c r="P8" s="390"/>
      <c r="Q8" s="390"/>
      <c r="R8" s="390"/>
      <c r="S8" s="390"/>
      <c r="T8" s="390"/>
      <c r="U8" s="390"/>
      <c r="V8" s="390"/>
      <c r="W8" s="390"/>
      <c r="X8" s="390"/>
      <c r="Y8" s="390"/>
      <c r="Z8" s="390"/>
    </row>
    <row r="9" spans="1:26" ht="18.600000000000001" customHeight="1" thickBot="1">
      <c r="A9" s="393"/>
      <c r="B9" s="109" t="s">
        <v>122</v>
      </c>
      <c r="C9" s="109"/>
      <c r="D9" s="109"/>
      <c r="E9" s="109"/>
      <c r="F9" s="109"/>
      <c r="G9" s="109"/>
      <c r="H9" s="109"/>
      <c r="I9" s="109"/>
      <c r="J9" s="390"/>
      <c r="K9" s="390"/>
      <c r="L9" s="390"/>
      <c r="M9" s="390"/>
      <c r="N9" s="390"/>
      <c r="O9" s="390"/>
      <c r="P9" s="390"/>
      <c r="Q9" s="390"/>
      <c r="R9" s="390"/>
      <c r="S9" s="390"/>
      <c r="T9" s="390"/>
      <c r="U9" s="390"/>
      <c r="V9" s="390"/>
      <c r="W9" s="390"/>
      <c r="X9" s="390"/>
      <c r="Y9" s="390"/>
      <c r="Z9" s="390"/>
    </row>
    <row r="10" spans="1:26" ht="29.1" customHeight="1" thickBot="1">
      <c r="A10" s="393"/>
      <c r="B10" s="115" t="s">
        <v>121</v>
      </c>
      <c r="C10" s="219" t="s">
        <v>255</v>
      </c>
      <c r="D10" s="219" t="s">
        <v>256</v>
      </c>
      <c r="E10" s="219" t="s">
        <v>257</v>
      </c>
      <c r="F10" s="219" t="s">
        <v>258</v>
      </c>
      <c r="G10" s="219" t="s">
        <v>259</v>
      </c>
      <c r="H10" s="219" t="s">
        <v>260</v>
      </c>
      <c r="I10" s="219" t="s">
        <v>261</v>
      </c>
      <c r="J10" s="390"/>
      <c r="K10" s="390"/>
      <c r="L10" s="390"/>
      <c r="M10" s="390"/>
      <c r="N10" s="390"/>
      <c r="O10" s="390"/>
      <c r="P10" s="390"/>
      <c r="Q10" s="390"/>
      <c r="R10" s="390"/>
      <c r="S10" s="390"/>
      <c r="T10" s="390"/>
      <c r="U10" s="390"/>
      <c r="V10" s="390"/>
      <c r="W10" s="390"/>
      <c r="X10" s="390"/>
      <c r="Y10" s="390"/>
      <c r="Z10" s="390"/>
    </row>
    <row r="11" spans="1:26" ht="57">
      <c r="A11" s="393"/>
      <c r="B11" s="46" t="s">
        <v>714</v>
      </c>
      <c r="C11" s="220">
        <v>0.55000000000000004</v>
      </c>
      <c r="D11" s="220">
        <v>0.11</v>
      </c>
      <c r="E11" s="220">
        <v>0.15</v>
      </c>
      <c r="F11" s="220">
        <v>0.24</v>
      </c>
      <c r="G11" s="220">
        <v>0.04</v>
      </c>
      <c r="H11" s="220">
        <v>0</v>
      </c>
      <c r="I11" s="199">
        <v>0.23</v>
      </c>
      <c r="J11" s="390"/>
      <c r="K11" s="390"/>
      <c r="L11" s="390"/>
      <c r="M11" s="390"/>
      <c r="N11" s="390"/>
      <c r="O11" s="390"/>
      <c r="P11" s="390"/>
      <c r="Q11" s="390"/>
      <c r="R11" s="390"/>
      <c r="S11" s="390"/>
      <c r="T11" s="390"/>
      <c r="U11" s="390"/>
      <c r="V11" s="390"/>
      <c r="W11" s="390"/>
      <c r="X11" s="390"/>
      <c r="Y11" s="390"/>
      <c r="Z11" s="390"/>
    </row>
    <row r="12" spans="1:26" ht="135" customHeight="1">
      <c r="A12" s="393"/>
      <c r="B12" s="46" t="s">
        <v>715</v>
      </c>
      <c r="C12" s="372" t="s">
        <v>716</v>
      </c>
      <c r="D12" s="372" t="s">
        <v>717</v>
      </c>
      <c r="E12" s="372" t="s">
        <v>718</v>
      </c>
      <c r="F12" s="372" t="s">
        <v>718</v>
      </c>
      <c r="G12" s="372" t="s">
        <v>718</v>
      </c>
      <c r="H12" s="372" t="s">
        <v>718</v>
      </c>
      <c r="I12" s="46"/>
      <c r="J12" s="390"/>
      <c r="K12" s="390"/>
      <c r="L12" s="390"/>
      <c r="M12" s="390"/>
      <c r="N12" s="390"/>
      <c r="O12" s="390"/>
      <c r="P12" s="390"/>
      <c r="Q12" s="390"/>
      <c r="R12" s="390"/>
      <c r="S12" s="390"/>
      <c r="T12" s="390"/>
      <c r="U12" s="390"/>
      <c r="V12" s="390"/>
      <c r="W12" s="390"/>
      <c r="X12" s="390"/>
      <c r="Y12" s="390"/>
      <c r="Z12" s="390"/>
    </row>
    <row r="13" spans="1:26" ht="88.5" customHeight="1">
      <c r="A13" s="393"/>
      <c r="B13" s="46" t="s">
        <v>719</v>
      </c>
      <c r="C13" s="372" t="s">
        <v>720</v>
      </c>
      <c r="D13" s="372" t="s">
        <v>721</v>
      </c>
      <c r="E13" s="372" t="s">
        <v>722</v>
      </c>
      <c r="F13" s="372" t="s">
        <v>722</v>
      </c>
      <c r="G13" s="372" t="s">
        <v>722</v>
      </c>
      <c r="H13" s="372" t="s">
        <v>722</v>
      </c>
      <c r="I13" s="46"/>
      <c r="J13" s="390"/>
      <c r="K13" s="390"/>
      <c r="L13" s="390"/>
      <c r="M13" s="390"/>
      <c r="N13" s="390"/>
      <c r="O13" s="390"/>
      <c r="P13" s="390"/>
      <c r="Q13" s="390"/>
      <c r="R13" s="390"/>
      <c r="S13" s="390"/>
      <c r="T13" s="390"/>
      <c r="U13" s="390"/>
      <c r="V13" s="390"/>
      <c r="W13" s="390"/>
      <c r="X13" s="390"/>
      <c r="Y13" s="390"/>
      <c r="Z13" s="390"/>
    </row>
    <row r="14" spans="1:26" ht="14.25" customHeight="1">
      <c r="A14" s="393"/>
      <c r="B14" s="393"/>
      <c r="C14" s="416"/>
      <c r="D14" s="393"/>
      <c r="E14" s="393"/>
      <c r="F14" s="393"/>
      <c r="G14" s="390"/>
      <c r="H14" s="390"/>
      <c r="I14" s="390"/>
      <c r="J14" s="390"/>
      <c r="K14" s="390"/>
      <c r="L14" s="390"/>
      <c r="M14" s="390"/>
      <c r="N14" s="390"/>
      <c r="O14" s="390"/>
      <c r="P14" s="390"/>
      <c r="Q14" s="390"/>
      <c r="R14" s="390"/>
      <c r="S14" s="390"/>
      <c r="T14" s="390"/>
      <c r="U14" s="390"/>
      <c r="V14" s="390"/>
      <c r="W14" s="390"/>
      <c r="X14" s="390"/>
      <c r="Y14" s="390"/>
      <c r="Z14" s="390"/>
    </row>
    <row r="15" spans="1:26" ht="18.600000000000001" customHeight="1" thickBot="1">
      <c r="A15" s="393"/>
      <c r="B15" s="109" t="s">
        <v>723</v>
      </c>
      <c r="C15" s="109"/>
      <c r="D15" s="109"/>
      <c r="E15" s="109"/>
      <c r="F15" s="109"/>
      <c r="G15" s="109"/>
      <c r="H15" s="109"/>
      <c r="I15" s="109"/>
      <c r="J15" s="390"/>
      <c r="K15" s="390"/>
      <c r="L15" s="390"/>
      <c r="M15" s="390"/>
      <c r="N15" s="390"/>
      <c r="O15" s="390"/>
      <c r="P15" s="390"/>
      <c r="Q15" s="390"/>
      <c r="R15" s="390"/>
      <c r="S15" s="390"/>
      <c r="T15" s="390"/>
      <c r="U15" s="390"/>
      <c r="V15" s="390"/>
      <c r="W15" s="390"/>
      <c r="X15" s="390"/>
      <c r="Y15" s="390"/>
      <c r="Z15" s="390"/>
    </row>
    <row r="16" spans="1:26" ht="29.1" customHeight="1" thickBot="1">
      <c r="A16" s="393"/>
      <c r="B16" s="115" t="s">
        <v>125</v>
      </c>
      <c r="C16" s="219" t="s">
        <v>255</v>
      </c>
      <c r="D16" s="219" t="s">
        <v>256</v>
      </c>
      <c r="E16" s="219" t="s">
        <v>257</v>
      </c>
      <c r="F16" s="219" t="s">
        <v>258</v>
      </c>
      <c r="G16" s="219" t="s">
        <v>259</v>
      </c>
      <c r="H16" s="219" t="s">
        <v>260</v>
      </c>
      <c r="I16" s="219" t="s">
        <v>261</v>
      </c>
      <c r="J16" s="390"/>
      <c r="K16" s="390"/>
      <c r="L16" s="390"/>
      <c r="M16" s="390"/>
      <c r="N16" s="390"/>
      <c r="O16" s="390"/>
      <c r="P16" s="390"/>
      <c r="Q16" s="390"/>
      <c r="R16" s="390"/>
      <c r="S16" s="390"/>
      <c r="T16" s="390"/>
      <c r="U16" s="390"/>
      <c r="V16" s="390"/>
      <c r="W16" s="390"/>
      <c r="X16" s="390"/>
      <c r="Y16" s="390"/>
      <c r="Z16" s="390"/>
    </row>
    <row r="17" spans="1:26" ht="87" customHeight="1">
      <c r="A17" s="393"/>
      <c r="B17" s="175" t="s">
        <v>724</v>
      </c>
      <c r="C17" s="222"/>
      <c r="D17" s="222"/>
      <c r="E17" s="222"/>
      <c r="F17" s="222"/>
      <c r="G17" s="222"/>
      <c r="H17" s="222"/>
      <c r="I17" s="223"/>
      <c r="J17" s="390"/>
      <c r="K17" s="390"/>
      <c r="L17" s="390"/>
      <c r="M17" s="390"/>
      <c r="N17" s="390"/>
      <c r="O17" s="390"/>
      <c r="P17" s="390"/>
      <c r="Q17" s="390"/>
      <c r="R17" s="390"/>
      <c r="S17" s="390"/>
      <c r="T17" s="390"/>
      <c r="U17" s="390"/>
      <c r="V17" s="390"/>
      <c r="W17" s="390"/>
      <c r="X17" s="390"/>
      <c r="Y17" s="390"/>
      <c r="Z17" s="390"/>
    </row>
    <row r="18" spans="1:26" ht="14.25">
      <c r="A18" s="393"/>
      <c r="B18" s="225" t="s">
        <v>725</v>
      </c>
      <c r="C18" s="221" t="s">
        <v>726</v>
      </c>
      <c r="D18" s="226">
        <v>1</v>
      </c>
      <c r="E18" s="226">
        <v>1.56</v>
      </c>
      <c r="F18" s="226">
        <v>1.56</v>
      </c>
      <c r="G18" s="226">
        <v>1.95</v>
      </c>
      <c r="H18" s="226">
        <v>1.56</v>
      </c>
      <c r="I18" s="227">
        <v>3.64</v>
      </c>
      <c r="J18" s="390"/>
      <c r="K18" s="390"/>
      <c r="L18" s="390"/>
      <c r="M18" s="390"/>
      <c r="N18" s="390"/>
      <c r="O18" s="390"/>
      <c r="P18" s="390"/>
      <c r="Q18" s="390"/>
      <c r="R18" s="390"/>
      <c r="S18" s="390"/>
      <c r="T18" s="390"/>
      <c r="U18" s="390"/>
      <c r="V18" s="390"/>
      <c r="W18" s="390"/>
      <c r="X18" s="390"/>
      <c r="Y18" s="390"/>
      <c r="Z18" s="390"/>
    </row>
    <row r="19" spans="1:26" ht="14.25">
      <c r="A19" s="393"/>
      <c r="B19" s="224" t="s">
        <v>727</v>
      </c>
      <c r="C19" s="221" t="s">
        <v>726</v>
      </c>
      <c r="D19" s="226">
        <v>1.07</v>
      </c>
      <c r="E19" s="226">
        <v>1.56</v>
      </c>
      <c r="F19" s="226">
        <v>1.56</v>
      </c>
      <c r="G19" s="226">
        <v>1.95</v>
      </c>
      <c r="H19" s="226">
        <v>1.56</v>
      </c>
      <c r="I19" s="227">
        <v>3.65</v>
      </c>
      <c r="J19" s="390"/>
      <c r="K19" s="390"/>
      <c r="L19" s="390"/>
      <c r="M19" s="390"/>
      <c r="N19" s="390"/>
      <c r="O19" s="390"/>
      <c r="P19" s="390"/>
      <c r="Q19" s="390"/>
      <c r="R19" s="390"/>
      <c r="S19" s="390"/>
      <c r="T19" s="390"/>
      <c r="U19" s="390"/>
      <c r="V19" s="390"/>
      <c r="W19" s="390"/>
      <c r="X19" s="390"/>
      <c r="Y19" s="390"/>
      <c r="Z19" s="390"/>
    </row>
    <row r="20" spans="1:26" ht="285" customHeight="1">
      <c r="A20" s="393"/>
      <c r="B20" s="173" t="s">
        <v>728</v>
      </c>
      <c r="C20" s="372" t="s">
        <v>729</v>
      </c>
      <c r="D20" s="517" t="s">
        <v>730</v>
      </c>
      <c r="E20" s="372" t="s">
        <v>731</v>
      </c>
      <c r="F20" s="372" t="s">
        <v>731</v>
      </c>
      <c r="G20" s="372" t="s">
        <v>731</v>
      </c>
      <c r="H20" s="372" t="s">
        <v>731</v>
      </c>
      <c r="I20" s="46"/>
      <c r="J20" s="390"/>
      <c r="K20" s="390"/>
      <c r="L20" s="390"/>
      <c r="M20" s="390"/>
      <c r="N20" s="390"/>
      <c r="O20" s="390"/>
      <c r="P20" s="390"/>
      <c r="Q20" s="390"/>
      <c r="R20" s="390"/>
      <c r="S20" s="390"/>
      <c r="T20" s="390"/>
      <c r="U20" s="390"/>
      <c r="V20" s="390"/>
      <c r="W20" s="390"/>
      <c r="X20" s="390"/>
      <c r="Y20" s="390"/>
      <c r="Z20" s="390"/>
    </row>
    <row r="21" spans="1:26" ht="57">
      <c r="A21" s="393"/>
      <c r="B21" s="78" t="s">
        <v>732</v>
      </c>
      <c r="C21" s="372" t="s">
        <v>733</v>
      </c>
      <c r="D21" s="518"/>
      <c r="E21" s="372" t="s">
        <v>734</v>
      </c>
      <c r="F21" s="372" t="s">
        <v>734</v>
      </c>
      <c r="G21" s="372" t="s">
        <v>734</v>
      </c>
      <c r="H21" s="372" t="s">
        <v>734</v>
      </c>
      <c r="I21" s="46"/>
      <c r="J21" s="390"/>
      <c r="K21" s="390"/>
      <c r="L21" s="390"/>
      <c r="M21" s="390"/>
      <c r="N21" s="390"/>
      <c r="O21" s="390"/>
      <c r="P21" s="390"/>
      <c r="Q21" s="390"/>
      <c r="R21" s="390"/>
      <c r="S21" s="390"/>
      <c r="T21" s="390"/>
      <c r="U21" s="390"/>
      <c r="V21" s="390"/>
      <c r="W21" s="390"/>
      <c r="X21" s="390"/>
      <c r="Y21" s="390"/>
      <c r="Z21" s="390"/>
    </row>
    <row r="22" spans="1:26" ht="171">
      <c r="A22" s="393"/>
      <c r="B22" s="46" t="s">
        <v>719</v>
      </c>
      <c r="C22" s="372" t="s">
        <v>720</v>
      </c>
      <c r="D22" s="370" t="s">
        <v>735</v>
      </c>
      <c r="E22" s="372" t="s">
        <v>736</v>
      </c>
      <c r="F22" s="372" t="s">
        <v>736</v>
      </c>
      <c r="G22" s="372" t="s">
        <v>736</v>
      </c>
      <c r="H22" s="372" t="s">
        <v>736</v>
      </c>
      <c r="I22" s="46"/>
      <c r="J22" s="390"/>
      <c r="K22" s="390"/>
      <c r="L22" s="390"/>
      <c r="M22" s="390"/>
      <c r="N22" s="390"/>
      <c r="O22" s="390"/>
      <c r="P22" s="390"/>
      <c r="Q22" s="390"/>
      <c r="R22" s="390"/>
      <c r="S22" s="390"/>
      <c r="T22" s="390"/>
      <c r="U22" s="390"/>
      <c r="V22" s="390"/>
      <c r="W22" s="390"/>
      <c r="X22" s="390"/>
      <c r="Y22" s="390"/>
      <c r="Z22" s="390"/>
    </row>
    <row r="23" spans="1:26" s="12" customFormat="1" ht="14.25" customHeight="1">
      <c r="A23" s="390"/>
      <c r="B23" s="390"/>
      <c r="C23" s="390"/>
      <c r="D23" s="393"/>
      <c r="E23" s="393"/>
      <c r="F23" s="393"/>
      <c r="G23" s="390"/>
      <c r="H23" s="390"/>
      <c r="I23" s="390"/>
      <c r="J23" s="390"/>
      <c r="K23" s="390"/>
      <c r="L23" s="390"/>
      <c r="M23" s="390"/>
      <c r="N23" s="390"/>
      <c r="O23" s="390"/>
      <c r="P23" s="390"/>
      <c r="Q23" s="390"/>
      <c r="R23" s="390"/>
      <c r="S23" s="390"/>
      <c r="T23" s="390"/>
      <c r="U23" s="390"/>
      <c r="V23" s="390"/>
      <c r="W23" s="390"/>
      <c r="X23" s="390"/>
      <c r="Y23" s="390"/>
      <c r="Z23" s="390"/>
    </row>
    <row r="24" spans="1:26" s="12" customFormat="1" ht="14.25" customHeight="1" thickBot="1">
      <c r="A24" s="390"/>
      <c r="B24" s="109" t="s">
        <v>129</v>
      </c>
      <c r="C24" s="109"/>
      <c r="D24" s="109"/>
      <c r="E24" s="109"/>
      <c r="F24" s="109"/>
      <c r="G24" s="109"/>
      <c r="H24" s="109"/>
      <c r="I24" s="109"/>
      <c r="J24" s="390"/>
      <c r="K24" s="390"/>
      <c r="L24" s="390"/>
      <c r="M24" s="390"/>
      <c r="N24" s="390"/>
      <c r="O24" s="390"/>
      <c r="P24" s="390"/>
      <c r="Q24" s="390"/>
      <c r="R24" s="390"/>
      <c r="S24" s="390"/>
      <c r="T24" s="390"/>
      <c r="U24" s="390"/>
      <c r="V24" s="390"/>
      <c r="W24" s="390"/>
      <c r="X24" s="390"/>
      <c r="Y24" s="390"/>
      <c r="Z24" s="390"/>
    </row>
    <row r="25" spans="1:26" s="12" customFormat="1" ht="14.25" customHeight="1" thickBot="1">
      <c r="A25" s="390"/>
      <c r="B25" s="115" t="s">
        <v>128</v>
      </c>
      <c r="C25" s="219" t="s">
        <v>255</v>
      </c>
      <c r="D25" s="219" t="s">
        <v>256</v>
      </c>
      <c r="E25" s="219" t="s">
        <v>257</v>
      </c>
      <c r="F25" s="219" t="s">
        <v>258</v>
      </c>
      <c r="G25" s="219" t="s">
        <v>259</v>
      </c>
      <c r="H25" s="219" t="s">
        <v>260</v>
      </c>
      <c r="I25" s="219" t="s">
        <v>261</v>
      </c>
      <c r="J25" s="390"/>
      <c r="K25" s="390"/>
      <c r="L25" s="390"/>
      <c r="M25" s="390"/>
      <c r="N25" s="390"/>
      <c r="O25" s="390"/>
      <c r="P25" s="390"/>
      <c r="Q25" s="390"/>
      <c r="R25" s="390"/>
      <c r="S25" s="390"/>
      <c r="T25" s="390"/>
      <c r="U25" s="390"/>
      <c r="V25" s="390"/>
      <c r="W25" s="390"/>
      <c r="X25" s="390"/>
      <c r="Y25" s="390"/>
      <c r="Z25" s="390"/>
    </row>
    <row r="26" spans="1:26" s="12" customFormat="1" ht="28.5">
      <c r="A26" s="390"/>
      <c r="B26" s="46" t="s">
        <v>737</v>
      </c>
      <c r="C26" s="220">
        <v>0.78</v>
      </c>
      <c r="D26" s="220">
        <v>1</v>
      </c>
      <c r="E26" s="220">
        <v>0.9</v>
      </c>
      <c r="F26" s="220">
        <v>0.91</v>
      </c>
      <c r="G26" s="220">
        <v>0.81</v>
      </c>
      <c r="H26" s="220">
        <v>0.7</v>
      </c>
      <c r="I26" s="199">
        <v>0.86</v>
      </c>
      <c r="J26" s="390"/>
      <c r="K26" s="390"/>
      <c r="L26" s="390"/>
      <c r="M26" s="390"/>
      <c r="N26" s="390"/>
      <c r="O26" s="390"/>
      <c r="P26" s="390"/>
      <c r="Q26" s="390"/>
      <c r="R26" s="390"/>
      <c r="S26" s="390"/>
      <c r="T26" s="390"/>
      <c r="U26" s="390"/>
      <c r="V26" s="390"/>
      <c r="W26" s="390"/>
      <c r="X26" s="390"/>
      <c r="Y26" s="390"/>
      <c r="Z26" s="390"/>
    </row>
    <row r="27" spans="1:26" s="12" customFormat="1" ht="71.25">
      <c r="A27" s="390"/>
      <c r="B27" s="46" t="s">
        <v>738</v>
      </c>
      <c r="C27" s="372" t="s">
        <v>739</v>
      </c>
      <c r="D27" s="372" t="s">
        <v>740</v>
      </c>
      <c r="E27" s="372" t="s">
        <v>741</v>
      </c>
      <c r="F27" s="372" t="s">
        <v>741</v>
      </c>
      <c r="G27" s="372" t="s">
        <v>741</v>
      </c>
      <c r="H27" s="372" t="s">
        <v>741</v>
      </c>
      <c r="I27" s="46"/>
      <c r="J27" s="390"/>
      <c r="K27" s="390"/>
      <c r="L27" s="390"/>
      <c r="M27" s="390"/>
      <c r="N27" s="390"/>
      <c r="O27" s="390"/>
      <c r="P27" s="390"/>
      <c r="Q27" s="390"/>
      <c r="R27" s="390"/>
      <c r="S27" s="390"/>
      <c r="T27" s="390"/>
      <c r="U27" s="390"/>
      <c r="V27" s="390"/>
      <c r="W27" s="390"/>
      <c r="X27" s="390"/>
      <c r="Y27" s="390"/>
      <c r="Z27" s="390"/>
    </row>
    <row r="28" spans="1:26" s="12" customFormat="1" ht="296.25" customHeight="1">
      <c r="A28" s="390"/>
      <c r="B28" s="46" t="s">
        <v>715</v>
      </c>
      <c r="C28" s="372" t="s">
        <v>742</v>
      </c>
      <c r="D28" s="372" t="s">
        <v>743</v>
      </c>
      <c r="E28" s="372" t="s">
        <v>744</v>
      </c>
      <c r="F28" s="372" t="s">
        <v>744</v>
      </c>
      <c r="G28" s="372" t="s">
        <v>744</v>
      </c>
      <c r="H28" s="372" t="s">
        <v>744</v>
      </c>
      <c r="I28" s="46"/>
      <c r="J28" s="390"/>
      <c r="K28" s="390"/>
      <c r="L28" s="390"/>
      <c r="M28" s="390"/>
      <c r="N28" s="390"/>
      <c r="O28" s="390"/>
      <c r="P28" s="390"/>
      <c r="Q28" s="390"/>
      <c r="R28" s="390"/>
      <c r="S28" s="390"/>
      <c r="T28" s="390"/>
      <c r="U28" s="390"/>
      <c r="V28" s="390"/>
      <c r="W28" s="390"/>
      <c r="X28" s="390"/>
      <c r="Y28" s="390"/>
      <c r="Z28" s="390"/>
    </row>
    <row r="29" spans="1:26" s="12" customFormat="1" ht="171">
      <c r="A29" s="390"/>
      <c r="B29" s="46" t="s">
        <v>719</v>
      </c>
      <c r="C29" s="372" t="s">
        <v>720</v>
      </c>
      <c r="D29" s="372" t="s">
        <v>735</v>
      </c>
      <c r="E29" s="372" t="s">
        <v>745</v>
      </c>
      <c r="F29" s="372" t="s">
        <v>745</v>
      </c>
      <c r="G29" s="372" t="s">
        <v>745</v>
      </c>
      <c r="H29" s="372" t="s">
        <v>745</v>
      </c>
      <c r="I29" s="46"/>
      <c r="J29" s="390"/>
      <c r="K29" s="390"/>
      <c r="L29" s="390"/>
      <c r="M29" s="390"/>
      <c r="N29" s="390"/>
      <c r="O29" s="390"/>
      <c r="P29" s="390"/>
      <c r="Q29" s="390"/>
      <c r="R29" s="390"/>
      <c r="S29" s="390"/>
      <c r="T29" s="390"/>
      <c r="U29" s="390"/>
      <c r="V29" s="390"/>
      <c r="W29" s="390"/>
      <c r="X29" s="390"/>
      <c r="Y29" s="390"/>
      <c r="Z29" s="390"/>
    </row>
    <row r="30" spans="1:26" s="12" customFormat="1" ht="14.25">
      <c r="A30" s="390"/>
      <c r="B30" s="390"/>
      <c r="C30" s="390"/>
      <c r="D30" s="393"/>
      <c r="E30" s="393"/>
      <c r="F30" s="393"/>
      <c r="G30" s="390"/>
      <c r="H30" s="390"/>
      <c r="I30" s="390"/>
      <c r="J30" s="390"/>
      <c r="K30" s="390"/>
      <c r="L30" s="390"/>
      <c r="M30" s="390"/>
      <c r="N30" s="390"/>
      <c r="O30" s="390"/>
      <c r="P30" s="390"/>
      <c r="Q30" s="390"/>
      <c r="R30" s="390"/>
      <c r="S30" s="390"/>
      <c r="T30" s="390"/>
      <c r="U30" s="390"/>
      <c r="V30" s="390"/>
      <c r="W30" s="390"/>
      <c r="X30" s="390"/>
      <c r="Y30" s="390"/>
      <c r="Z30" s="390"/>
    </row>
    <row r="31" spans="1:26" s="12" customFormat="1" ht="14.25" customHeight="1" thickBot="1">
      <c r="A31" s="390"/>
      <c r="B31" s="109" t="s">
        <v>132</v>
      </c>
      <c r="C31" s="109"/>
      <c r="D31" s="109"/>
      <c r="E31" s="109"/>
      <c r="F31" s="109"/>
      <c r="G31" s="109"/>
      <c r="H31" s="109"/>
      <c r="I31" s="109"/>
      <c r="J31" s="390"/>
      <c r="K31" s="390"/>
      <c r="L31" s="390"/>
      <c r="M31" s="390"/>
      <c r="N31" s="390"/>
      <c r="O31" s="390"/>
      <c r="P31" s="390"/>
      <c r="Q31" s="390"/>
      <c r="R31" s="390"/>
      <c r="S31" s="390"/>
      <c r="T31" s="390"/>
      <c r="U31" s="390"/>
      <c r="V31" s="390"/>
      <c r="W31" s="390"/>
      <c r="X31" s="390"/>
      <c r="Y31" s="390"/>
      <c r="Z31" s="390"/>
    </row>
    <row r="32" spans="1:26" s="12" customFormat="1" ht="14.25" customHeight="1" thickBot="1">
      <c r="A32" s="390"/>
      <c r="B32" s="115" t="s">
        <v>131</v>
      </c>
      <c r="C32" s="219" t="s">
        <v>255</v>
      </c>
      <c r="D32" s="219" t="s">
        <v>256</v>
      </c>
      <c r="E32" s="219" t="s">
        <v>257</v>
      </c>
      <c r="F32" s="219" t="s">
        <v>258</v>
      </c>
      <c r="G32" s="219" t="s">
        <v>259</v>
      </c>
      <c r="H32" s="219" t="s">
        <v>260</v>
      </c>
      <c r="I32" s="219" t="s">
        <v>261</v>
      </c>
      <c r="J32" s="390"/>
      <c r="K32" s="390"/>
      <c r="L32" s="390"/>
      <c r="M32" s="390"/>
      <c r="N32" s="390"/>
      <c r="O32" s="390"/>
      <c r="P32" s="390"/>
      <c r="Q32" s="390"/>
      <c r="R32" s="390"/>
      <c r="S32" s="390"/>
      <c r="T32" s="390"/>
      <c r="U32" s="390"/>
      <c r="V32" s="390"/>
      <c r="W32" s="390"/>
      <c r="X32" s="390"/>
      <c r="Y32" s="390"/>
      <c r="Z32" s="390"/>
    </row>
    <row r="33" spans="1:26" s="12" customFormat="1" ht="313.5">
      <c r="A33" s="390"/>
      <c r="B33" s="46" t="s">
        <v>746</v>
      </c>
      <c r="C33" s="220" t="s">
        <v>747</v>
      </c>
      <c r="D33" s="373" t="s">
        <v>748</v>
      </c>
      <c r="E33" s="373" t="s">
        <v>749</v>
      </c>
      <c r="F33" s="373" t="s">
        <v>750</v>
      </c>
      <c r="G33" s="220" t="s">
        <v>322</v>
      </c>
      <c r="H33" s="220" t="s">
        <v>322</v>
      </c>
      <c r="I33" s="223"/>
      <c r="J33" s="390"/>
      <c r="K33" s="390"/>
      <c r="L33" s="390"/>
      <c r="M33" s="390"/>
      <c r="N33" s="390"/>
      <c r="O33" s="390"/>
      <c r="P33" s="390"/>
      <c r="Q33" s="390"/>
      <c r="R33" s="390"/>
      <c r="S33" s="390"/>
      <c r="T33" s="390"/>
      <c r="U33" s="390"/>
      <c r="V33" s="390"/>
      <c r="W33" s="390"/>
      <c r="X33" s="390"/>
      <c r="Y33" s="390"/>
      <c r="Z33" s="390"/>
    </row>
    <row r="34" spans="1:26" s="12" customFormat="1" ht="381" customHeight="1">
      <c r="A34" s="390"/>
      <c r="B34" s="46" t="s">
        <v>751</v>
      </c>
      <c r="C34" s="221" t="s">
        <v>747</v>
      </c>
      <c r="D34" s="372" t="s">
        <v>752</v>
      </c>
      <c r="E34" s="372" t="s">
        <v>753</v>
      </c>
      <c r="F34" s="372" t="s">
        <v>754</v>
      </c>
      <c r="G34" s="221" t="s">
        <v>322</v>
      </c>
      <c r="H34" s="221" t="s">
        <v>322</v>
      </c>
      <c r="I34" s="46"/>
      <c r="J34" s="390"/>
      <c r="K34" s="390"/>
      <c r="L34" s="390"/>
      <c r="M34" s="390"/>
      <c r="N34" s="390"/>
      <c r="O34" s="390"/>
      <c r="P34" s="390"/>
      <c r="Q34" s="390"/>
      <c r="R34" s="390"/>
      <c r="S34" s="390"/>
      <c r="T34" s="390"/>
      <c r="U34" s="390"/>
      <c r="V34" s="390"/>
      <c r="W34" s="390"/>
      <c r="X34" s="390"/>
      <c r="Y34" s="390"/>
      <c r="Z34" s="390"/>
    </row>
    <row r="35" spans="1:26" s="12" customFormat="1" ht="154.5" customHeight="1">
      <c r="A35" s="390"/>
      <c r="B35" s="46" t="s">
        <v>755</v>
      </c>
      <c r="C35" s="221" t="s">
        <v>747</v>
      </c>
      <c r="D35" s="221" t="s">
        <v>756</v>
      </c>
      <c r="E35" s="372" t="s">
        <v>757</v>
      </c>
      <c r="F35" s="372" t="s">
        <v>757</v>
      </c>
      <c r="G35" s="221" t="s">
        <v>322</v>
      </c>
      <c r="H35" s="221" t="s">
        <v>322</v>
      </c>
      <c r="I35" s="46"/>
      <c r="J35" s="390"/>
      <c r="K35" s="390"/>
      <c r="L35" s="390"/>
      <c r="M35" s="390"/>
      <c r="N35" s="390"/>
      <c r="O35" s="390"/>
      <c r="P35" s="390"/>
      <c r="Q35" s="390"/>
      <c r="R35" s="390"/>
      <c r="S35" s="390"/>
      <c r="T35" s="390"/>
      <c r="U35" s="390"/>
      <c r="V35" s="390"/>
      <c r="W35" s="390"/>
      <c r="X35" s="390"/>
      <c r="Y35" s="390"/>
      <c r="Z35" s="390"/>
    </row>
    <row r="36" spans="1:26" s="12" customFormat="1" ht="14.25" customHeight="1">
      <c r="A36" s="390"/>
      <c r="B36" s="390"/>
      <c r="C36" s="390"/>
      <c r="D36" s="393"/>
      <c r="E36" s="393"/>
      <c r="F36" s="393"/>
      <c r="G36" s="390"/>
      <c r="H36" s="390"/>
      <c r="I36" s="390"/>
      <c r="J36" s="390"/>
      <c r="K36" s="390"/>
      <c r="L36" s="390"/>
      <c r="M36" s="390"/>
      <c r="N36" s="390"/>
      <c r="O36" s="390"/>
      <c r="P36" s="390"/>
      <c r="Q36" s="390"/>
      <c r="R36" s="390"/>
      <c r="S36" s="390"/>
      <c r="T36" s="390"/>
      <c r="U36" s="390"/>
      <c r="V36" s="390"/>
      <c r="W36" s="390"/>
      <c r="X36" s="390"/>
      <c r="Y36" s="390"/>
      <c r="Z36" s="390"/>
    </row>
    <row r="37" spans="1:26" s="12" customFormat="1" ht="14.25" customHeight="1" thickBot="1">
      <c r="A37" s="390"/>
      <c r="B37" s="109" t="s">
        <v>135</v>
      </c>
      <c r="C37" s="109"/>
      <c r="D37" s="109"/>
      <c r="E37" s="109"/>
      <c r="F37" s="109"/>
      <c r="G37" s="109"/>
      <c r="H37" s="109"/>
      <c r="I37" s="109"/>
      <c r="J37" s="390"/>
      <c r="K37" s="390"/>
      <c r="L37" s="390"/>
      <c r="M37" s="390"/>
      <c r="N37" s="390"/>
      <c r="O37" s="390"/>
      <c r="P37" s="390"/>
      <c r="Q37" s="390"/>
      <c r="R37" s="390"/>
      <c r="S37" s="390"/>
      <c r="T37" s="390"/>
      <c r="U37" s="390"/>
      <c r="V37" s="390"/>
      <c r="W37" s="390"/>
      <c r="X37" s="390"/>
      <c r="Y37" s="390"/>
      <c r="Z37" s="390"/>
    </row>
    <row r="38" spans="1:26" s="12" customFormat="1" ht="14.25" customHeight="1" thickBot="1">
      <c r="A38" s="390"/>
      <c r="B38" s="115" t="s">
        <v>134</v>
      </c>
      <c r="C38" s="219" t="s">
        <v>255</v>
      </c>
      <c r="D38" s="219" t="s">
        <v>256</v>
      </c>
      <c r="E38" s="219" t="s">
        <v>257</v>
      </c>
      <c r="F38" s="219" t="s">
        <v>258</v>
      </c>
      <c r="G38" s="219" t="s">
        <v>259</v>
      </c>
      <c r="H38" s="219" t="s">
        <v>260</v>
      </c>
      <c r="I38" s="219" t="s">
        <v>261</v>
      </c>
      <c r="J38" s="390"/>
      <c r="K38" s="390"/>
      <c r="L38" s="390"/>
      <c r="M38" s="390"/>
      <c r="N38" s="390"/>
      <c r="O38" s="390"/>
      <c r="P38" s="390"/>
      <c r="Q38" s="390"/>
      <c r="R38" s="390"/>
      <c r="S38" s="390"/>
      <c r="T38" s="390"/>
      <c r="U38" s="390"/>
      <c r="V38" s="390"/>
      <c r="W38" s="390"/>
      <c r="X38" s="390"/>
      <c r="Y38" s="390"/>
      <c r="Z38" s="390"/>
    </row>
    <row r="39" spans="1:26" s="12" customFormat="1" ht="398.25" customHeight="1">
      <c r="A39" s="390"/>
      <c r="B39" s="46" t="s">
        <v>758</v>
      </c>
      <c r="C39" s="373" t="s">
        <v>759</v>
      </c>
      <c r="D39" s="373" t="s">
        <v>760</v>
      </c>
      <c r="E39" s="373" t="s">
        <v>761</v>
      </c>
      <c r="F39" s="373" t="s">
        <v>762</v>
      </c>
      <c r="G39" s="373" t="s">
        <v>763</v>
      </c>
      <c r="H39" s="220" t="s">
        <v>322</v>
      </c>
      <c r="I39" s="223"/>
      <c r="J39" s="390"/>
      <c r="K39" s="390"/>
      <c r="L39" s="390"/>
      <c r="M39" s="390"/>
      <c r="N39" s="390"/>
      <c r="O39" s="390"/>
      <c r="P39" s="390"/>
      <c r="Q39" s="390"/>
      <c r="R39" s="390"/>
      <c r="S39" s="390"/>
      <c r="T39" s="390"/>
      <c r="U39" s="390"/>
      <c r="V39" s="390"/>
      <c r="W39" s="390"/>
      <c r="X39" s="390"/>
      <c r="Y39" s="390"/>
      <c r="Z39" s="390"/>
    </row>
    <row r="40" spans="1:26" s="12" customFormat="1" ht="57">
      <c r="A40" s="390"/>
      <c r="B40" s="46" t="s">
        <v>764</v>
      </c>
      <c r="C40" s="221" t="s">
        <v>322</v>
      </c>
      <c r="D40" s="221" t="s">
        <v>322</v>
      </c>
      <c r="E40" s="221" t="s">
        <v>322</v>
      </c>
      <c r="F40" s="221" t="s">
        <v>322</v>
      </c>
      <c r="G40" s="221" t="s">
        <v>322</v>
      </c>
      <c r="H40" s="221" t="s">
        <v>322</v>
      </c>
      <c r="I40" s="46"/>
      <c r="J40" s="390"/>
      <c r="K40" s="390"/>
      <c r="L40" s="390"/>
      <c r="M40" s="390"/>
      <c r="N40" s="390"/>
      <c r="O40" s="390"/>
      <c r="P40" s="390"/>
      <c r="Q40" s="390"/>
      <c r="R40" s="390"/>
      <c r="S40" s="390"/>
      <c r="T40" s="390"/>
      <c r="U40" s="390"/>
      <c r="V40" s="390"/>
      <c r="W40" s="390"/>
      <c r="X40" s="390"/>
      <c r="Y40" s="390"/>
      <c r="Z40" s="390"/>
    </row>
    <row r="41" spans="1:26" s="12" customFormat="1" ht="14.25" customHeight="1">
      <c r="A41" s="390"/>
      <c r="B41" s="390"/>
      <c r="C41" s="390"/>
      <c r="D41" s="393"/>
      <c r="E41" s="393"/>
      <c r="F41" s="393"/>
      <c r="G41" s="390"/>
      <c r="H41" s="390"/>
      <c r="I41" s="390"/>
      <c r="J41" s="390"/>
      <c r="K41" s="390"/>
      <c r="L41" s="390"/>
      <c r="M41" s="390"/>
      <c r="N41" s="390"/>
      <c r="O41" s="390"/>
      <c r="P41" s="390"/>
      <c r="Q41" s="390"/>
      <c r="R41" s="390"/>
      <c r="S41" s="390"/>
      <c r="T41" s="390"/>
      <c r="U41" s="390"/>
      <c r="V41" s="390"/>
      <c r="W41" s="390"/>
      <c r="X41" s="390"/>
      <c r="Y41" s="390"/>
      <c r="Z41" s="390"/>
    </row>
    <row r="42" spans="1:26" s="12" customFormat="1" ht="14.25" customHeight="1">
      <c r="A42" s="390"/>
      <c r="B42" s="390"/>
      <c r="C42" s="390"/>
      <c r="D42" s="393"/>
      <c r="E42" s="393"/>
      <c r="F42" s="393"/>
      <c r="G42" s="390"/>
      <c r="H42" s="390"/>
      <c r="I42" s="390"/>
      <c r="J42" s="390"/>
      <c r="K42" s="390"/>
      <c r="L42" s="390"/>
      <c r="M42" s="390"/>
      <c r="N42" s="390"/>
      <c r="O42" s="390"/>
      <c r="P42" s="390"/>
      <c r="Q42" s="390"/>
      <c r="R42" s="390"/>
      <c r="S42" s="390"/>
      <c r="T42" s="390"/>
      <c r="U42" s="390"/>
      <c r="V42" s="390"/>
      <c r="W42" s="390"/>
      <c r="X42" s="390"/>
      <c r="Y42" s="390"/>
      <c r="Z42" s="390"/>
    </row>
    <row r="43" spans="1:26" s="12" customFormat="1" ht="14.25" customHeight="1">
      <c r="A43" s="390"/>
      <c r="B43" s="390"/>
      <c r="C43" s="390"/>
      <c r="D43" s="393"/>
      <c r="E43" s="393"/>
      <c r="F43" s="393"/>
      <c r="G43" s="390"/>
      <c r="H43" s="390"/>
      <c r="I43" s="390"/>
      <c r="J43" s="390"/>
      <c r="K43" s="390"/>
      <c r="L43" s="390"/>
      <c r="M43" s="390"/>
      <c r="N43" s="390"/>
      <c r="O43" s="390"/>
      <c r="P43" s="390"/>
      <c r="Q43" s="390"/>
      <c r="R43" s="390"/>
      <c r="S43" s="390"/>
      <c r="T43" s="390"/>
      <c r="U43" s="390"/>
      <c r="V43" s="390"/>
      <c r="W43" s="390"/>
      <c r="X43" s="390"/>
      <c r="Y43" s="390"/>
      <c r="Z43" s="390"/>
    </row>
    <row r="44" spans="1:26" s="12" customFormat="1" ht="14.25" customHeight="1">
      <c r="A44" s="390"/>
      <c r="B44" s="390"/>
      <c r="C44" s="390"/>
      <c r="D44" s="393"/>
      <c r="E44" s="393"/>
      <c r="F44" s="393"/>
      <c r="G44" s="390"/>
      <c r="H44" s="390"/>
      <c r="I44" s="390"/>
      <c r="J44" s="390"/>
      <c r="K44" s="390"/>
      <c r="L44" s="390"/>
      <c r="M44" s="390"/>
      <c r="N44" s="390"/>
      <c r="O44" s="390"/>
      <c r="P44" s="390"/>
      <c r="Q44" s="390"/>
      <c r="R44" s="390"/>
      <c r="S44" s="390"/>
      <c r="T44" s="390"/>
      <c r="U44" s="390"/>
      <c r="V44" s="390"/>
      <c r="W44" s="390"/>
      <c r="X44" s="390"/>
      <c r="Y44" s="390"/>
      <c r="Z44" s="390"/>
    </row>
    <row r="45" spans="1:26" s="12" customFormat="1" ht="14.25" customHeight="1">
      <c r="A45" s="390"/>
      <c r="B45" s="390"/>
      <c r="C45" s="390"/>
      <c r="D45" s="393"/>
      <c r="E45" s="393"/>
      <c r="F45" s="393"/>
      <c r="G45" s="390"/>
      <c r="H45" s="390"/>
      <c r="I45" s="390"/>
      <c r="J45" s="390"/>
      <c r="K45" s="390"/>
      <c r="L45" s="390"/>
      <c r="M45" s="390"/>
      <c r="N45" s="390"/>
      <c r="O45" s="390"/>
      <c r="P45" s="390"/>
      <c r="Q45" s="390"/>
      <c r="R45" s="390"/>
      <c r="S45" s="390"/>
      <c r="T45" s="390"/>
      <c r="U45" s="390"/>
      <c r="V45" s="390"/>
      <c r="W45" s="390"/>
      <c r="X45" s="390"/>
      <c r="Y45" s="390"/>
      <c r="Z45" s="390"/>
    </row>
    <row r="46" spans="1:26" s="12" customFormat="1" ht="14.25" customHeight="1">
      <c r="A46" s="390"/>
      <c r="B46" s="390"/>
      <c r="C46" s="390"/>
      <c r="D46" s="393"/>
      <c r="E46" s="393"/>
      <c r="F46" s="393"/>
      <c r="G46" s="390"/>
      <c r="H46" s="390"/>
      <c r="I46" s="390"/>
      <c r="J46" s="390"/>
      <c r="K46" s="390"/>
      <c r="L46" s="390"/>
      <c r="M46" s="390"/>
      <c r="N46" s="390"/>
      <c r="O46" s="390"/>
      <c r="P46" s="390"/>
      <c r="Q46" s="390"/>
      <c r="R46" s="390"/>
      <c r="S46" s="390"/>
      <c r="T46" s="390"/>
      <c r="U46" s="390"/>
      <c r="V46" s="390"/>
      <c r="W46" s="390"/>
      <c r="X46" s="390"/>
      <c r="Y46" s="390"/>
      <c r="Z46" s="390"/>
    </row>
    <row r="47" spans="1:26" s="12" customFormat="1" ht="14.25" customHeight="1">
      <c r="A47" s="390"/>
      <c r="B47" s="390"/>
      <c r="C47" s="390"/>
      <c r="D47" s="393"/>
      <c r="E47" s="393"/>
      <c r="F47" s="393"/>
      <c r="G47" s="390"/>
      <c r="H47" s="390"/>
      <c r="I47" s="390"/>
      <c r="J47" s="390"/>
      <c r="K47" s="390"/>
      <c r="L47" s="390"/>
      <c r="M47" s="390"/>
      <c r="N47" s="390"/>
      <c r="O47" s="390"/>
      <c r="P47" s="390"/>
      <c r="Q47" s="390"/>
      <c r="R47" s="390"/>
      <c r="S47" s="390"/>
      <c r="T47" s="390"/>
      <c r="U47" s="390"/>
      <c r="V47" s="390"/>
      <c r="W47" s="390"/>
      <c r="X47" s="390"/>
      <c r="Y47" s="390"/>
      <c r="Z47" s="390"/>
    </row>
    <row r="48" spans="1:26" s="12" customFormat="1" ht="14.25" customHeight="1">
      <c r="A48" s="390"/>
      <c r="B48" s="390"/>
      <c r="C48" s="390"/>
      <c r="D48" s="393"/>
      <c r="E48" s="393"/>
      <c r="F48" s="393"/>
      <c r="G48" s="390"/>
      <c r="H48" s="390"/>
      <c r="I48" s="390"/>
      <c r="J48" s="390"/>
      <c r="K48" s="390"/>
      <c r="L48" s="390"/>
      <c r="M48" s="390"/>
      <c r="N48" s="390"/>
      <c r="O48" s="390"/>
      <c r="P48" s="390"/>
      <c r="Q48" s="390"/>
      <c r="R48" s="390"/>
      <c r="S48" s="390"/>
      <c r="T48" s="390"/>
      <c r="U48" s="390"/>
      <c r="V48" s="390"/>
      <c r="W48" s="390"/>
      <c r="X48" s="390"/>
      <c r="Y48" s="390"/>
      <c r="Z48" s="390"/>
    </row>
    <row r="49" spans="1:26" s="12" customFormat="1" ht="14.25" customHeight="1">
      <c r="A49" s="390"/>
      <c r="B49" s="390"/>
      <c r="C49" s="390"/>
      <c r="D49" s="393"/>
      <c r="E49" s="393"/>
      <c r="F49" s="393"/>
      <c r="G49" s="390"/>
      <c r="H49" s="390"/>
      <c r="I49" s="390"/>
      <c r="J49" s="390"/>
      <c r="K49" s="390"/>
      <c r="L49" s="390"/>
      <c r="M49" s="390"/>
      <c r="N49" s="390"/>
      <c r="O49" s="390"/>
      <c r="P49" s="390"/>
      <c r="Q49" s="390"/>
      <c r="R49" s="390"/>
      <c r="S49" s="390"/>
      <c r="T49" s="390"/>
      <c r="U49" s="390"/>
      <c r="V49" s="390"/>
      <c r="W49" s="390"/>
      <c r="X49" s="390"/>
      <c r="Y49" s="390"/>
      <c r="Z49" s="390"/>
    </row>
    <row r="50" spans="1:26" s="12" customFormat="1" ht="14.25" customHeight="1">
      <c r="A50" s="390"/>
      <c r="B50" s="390"/>
      <c r="C50" s="390"/>
      <c r="D50" s="393"/>
      <c r="E50" s="393"/>
      <c r="F50" s="393"/>
      <c r="G50" s="390"/>
      <c r="H50" s="390"/>
      <c r="I50" s="390"/>
      <c r="J50" s="390"/>
      <c r="K50" s="390"/>
      <c r="L50" s="390"/>
      <c r="M50" s="390"/>
      <c r="N50" s="390"/>
      <c r="O50" s="390"/>
      <c r="P50" s="390"/>
      <c r="Q50" s="390"/>
      <c r="R50" s="390"/>
      <c r="S50" s="390"/>
      <c r="T50" s="390"/>
      <c r="U50" s="390"/>
      <c r="V50" s="390"/>
      <c r="W50" s="390"/>
      <c r="X50" s="390"/>
      <c r="Y50" s="390"/>
      <c r="Z50" s="390"/>
    </row>
    <row r="51" spans="1:26" s="12" customFormat="1" ht="14.25" customHeight="1">
      <c r="A51" s="390"/>
      <c r="B51" s="390"/>
      <c r="C51" s="390"/>
      <c r="D51" s="393"/>
      <c r="E51" s="393"/>
      <c r="F51" s="393"/>
      <c r="G51" s="390"/>
      <c r="H51" s="390"/>
      <c r="I51" s="390"/>
      <c r="J51" s="390"/>
      <c r="K51" s="390"/>
      <c r="L51" s="390"/>
      <c r="M51" s="390"/>
      <c r="N51" s="390"/>
      <c r="O51" s="390"/>
      <c r="P51" s="390"/>
      <c r="Q51" s="390"/>
      <c r="R51" s="390"/>
      <c r="S51" s="390"/>
      <c r="T51" s="390"/>
      <c r="U51" s="390"/>
      <c r="V51" s="390"/>
      <c r="W51" s="390"/>
      <c r="X51" s="390"/>
      <c r="Y51" s="390"/>
      <c r="Z51" s="390"/>
    </row>
    <row r="52" spans="1:26" s="12" customFormat="1" ht="14.25" customHeight="1">
      <c r="A52" s="390"/>
      <c r="B52" s="390"/>
      <c r="C52" s="390"/>
      <c r="D52" s="393"/>
      <c r="E52" s="393"/>
      <c r="F52" s="393"/>
      <c r="G52" s="390"/>
      <c r="H52" s="390"/>
      <c r="I52" s="390"/>
      <c r="J52" s="390"/>
      <c r="K52" s="390"/>
      <c r="L52" s="390"/>
      <c r="M52" s="390"/>
      <c r="N52" s="390"/>
      <c r="O52" s="390"/>
      <c r="P52" s="390"/>
      <c r="Q52" s="390"/>
      <c r="R52" s="390"/>
      <c r="S52" s="390"/>
      <c r="T52" s="390"/>
      <c r="U52" s="390"/>
      <c r="V52" s="390"/>
      <c r="W52" s="390"/>
      <c r="X52" s="390"/>
      <c r="Y52" s="390"/>
      <c r="Z52" s="390"/>
    </row>
    <row r="53" spans="1:26" s="12" customFormat="1" ht="14.25" customHeight="1">
      <c r="A53" s="390"/>
      <c r="B53" s="390"/>
      <c r="C53" s="390"/>
      <c r="D53" s="393"/>
      <c r="E53" s="393"/>
      <c r="F53" s="393"/>
      <c r="G53" s="390"/>
      <c r="H53" s="390"/>
      <c r="I53" s="390"/>
      <c r="J53" s="390"/>
      <c r="K53" s="390"/>
      <c r="L53" s="390"/>
      <c r="M53" s="390"/>
      <c r="N53" s="390"/>
      <c r="O53" s="390"/>
      <c r="P53" s="390"/>
      <c r="Q53" s="390"/>
      <c r="R53" s="390"/>
      <c r="S53" s="390"/>
      <c r="T53" s="390"/>
      <c r="U53" s="390"/>
      <c r="V53" s="390"/>
      <c r="W53" s="390"/>
      <c r="X53" s="390"/>
      <c r="Y53" s="390"/>
      <c r="Z53" s="390"/>
    </row>
    <row r="54" spans="1:26" s="12" customFormat="1" ht="14.25" customHeight="1">
      <c r="A54" s="390"/>
      <c r="B54" s="390"/>
      <c r="C54" s="390"/>
      <c r="D54" s="393"/>
      <c r="E54" s="393"/>
      <c r="F54" s="393"/>
      <c r="G54" s="390"/>
      <c r="H54" s="390"/>
      <c r="I54" s="390"/>
      <c r="J54" s="390"/>
      <c r="K54" s="390"/>
      <c r="L54" s="390"/>
      <c r="M54" s="390"/>
      <c r="N54" s="390"/>
      <c r="O54" s="390"/>
      <c r="P54" s="390"/>
      <c r="Q54" s="390"/>
      <c r="R54" s="390"/>
      <c r="S54" s="390"/>
      <c r="T54" s="390"/>
      <c r="U54" s="390"/>
      <c r="V54" s="390"/>
      <c r="W54" s="390"/>
      <c r="X54" s="390"/>
      <c r="Y54" s="390"/>
      <c r="Z54" s="390"/>
    </row>
    <row r="55" spans="1:26" s="12" customFormat="1" ht="14.25" customHeight="1">
      <c r="A55" s="390"/>
      <c r="B55" s="390"/>
      <c r="C55" s="390"/>
      <c r="D55" s="393"/>
      <c r="E55" s="393"/>
      <c r="F55" s="393"/>
      <c r="G55" s="390"/>
      <c r="H55" s="390"/>
      <c r="I55" s="390"/>
      <c r="J55" s="390"/>
      <c r="K55" s="390"/>
      <c r="L55" s="390"/>
      <c r="M55" s="390"/>
      <c r="N55" s="390"/>
      <c r="O55" s="390"/>
      <c r="P55" s="390"/>
      <c r="Q55" s="390"/>
      <c r="R55" s="390"/>
      <c r="S55" s="390"/>
      <c r="T55" s="390"/>
      <c r="U55" s="390"/>
      <c r="V55" s="390"/>
      <c r="W55" s="390"/>
      <c r="X55" s="390"/>
      <c r="Y55" s="390"/>
      <c r="Z55" s="390"/>
    </row>
    <row r="56" spans="1:26" s="12" customFormat="1" ht="14.25" customHeight="1">
      <c r="A56" s="390"/>
      <c r="B56" s="390"/>
      <c r="C56" s="390"/>
      <c r="D56" s="393"/>
      <c r="E56" s="393"/>
      <c r="F56" s="393"/>
      <c r="G56" s="390"/>
      <c r="H56" s="390"/>
      <c r="I56" s="390"/>
      <c r="J56" s="390"/>
      <c r="K56" s="390"/>
      <c r="L56" s="390"/>
      <c r="M56" s="390"/>
      <c r="N56" s="390"/>
      <c r="O56" s="390"/>
      <c r="P56" s="390"/>
      <c r="Q56" s="390"/>
      <c r="R56" s="390"/>
      <c r="S56" s="390"/>
      <c r="T56" s="390"/>
      <c r="U56" s="390"/>
      <c r="V56" s="390"/>
      <c r="W56" s="390"/>
      <c r="X56" s="390"/>
      <c r="Y56" s="390"/>
      <c r="Z56" s="390"/>
    </row>
    <row r="57" spans="1:26" s="12" customFormat="1" ht="14.25" customHeight="1">
      <c r="A57" s="390"/>
      <c r="B57" s="390"/>
      <c r="C57" s="390"/>
      <c r="D57" s="393"/>
      <c r="E57" s="393"/>
      <c r="F57" s="393"/>
      <c r="G57" s="390"/>
      <c r="H57" s="390"/>
      <c r="I57" s="390"/>
      <c r="J57" s="390"/>
      <c r="K57" s="390"/>
      <c r="L57" s="390"/>
      <c r="M57" s="390"/>
      <c r="N57" s="390"/>
      <c r="O57" s="390"/>
      <c r="P57" s="390"/>
      <c r="Q57" s="390"/>
      <c r="R57" s="390"/>
      <c r="S57" s="390"/>
      <c r="T57" s="390"/>
      <c r="U57" s="390"/>
      <c r="V57" s="390"/>
      <c r="W57" s="390"/>
      <c r="X57" s="390"/>
      <c r="Y57" s="390"/>
      <c r="Z57" s="390"/>
    </row>
    <row r="58" spans="1:26" s="12" customFormat="1" ht="14.25" customHeight="1">
      <c r="A58" s="390"/>
      <c r="B58" s="390"/>
      <c r="C58" s="390"/>
      <c r="D58" s="393"/>
      <c r="E58" s="393"/>
      <c r="F58" s="393"/>
      <c r="G58" s="390"/>
      <c r="H58" s="390"/>
      <c r="I58" s="390"/>
      <c r="J58" s="390"/>
      <c r="K58" s="390"/>
      <c r="L58" s="390"/>
      <c r="M58" s="390"/>
      <c r="N58" s="390"/>
      <c r="O58" s="390"/>
      <c r="P58" s="390"/>
      <c r="Q58" s="390"/>
      <c r="R58" s="390"/>
      <c r="S58" s="390"/>
      <c r="T58" s="390"/>
      <c r="U58" s="390"/>
      <c r="V58" s="390"/>
      <c r="W58" s="390"/>
      <c r="X58" s="390"/>
      <c r="Y58" s="390"/>
      <c r="Z58" s="390"/>
    </row>
    <row r="59" spans="1:26" s="12" customFormat="1" ht="14.25" customHeight="1">
      <c r="A59" s="390"/>
      <c r="B59" s="390"/>
      <c r="C59" s="390"/>
      <c r="D59" s="393"/>
      <c r="E59" s="393"/>
      <c r="F59" s="393"/>
      <c r="G59" s="390"/>
      <c r="H59" s="390"/>
      <c r="I59" s="390"/>
      <c r="J59" s="390"/>
      <c r="K59" s="390"/>
      <c r="L59" s="390"/>
      <c r="M59" s="390"/>
      <c r="N59" s="390"/>
      <c r="O59" s="390"/>
      <c r="P59" s="390"/>
      <c r="Q59" s="390"/>
      <c r="R59" s="390"/>
      <c r="S59" s="390"/>
      <c r="T59" s="390"/>
      <c r="U59" s="390"/>
      <c r="V59" s="390"/>
      <c r="W59" s="390"/>
      <c r="X59" s="390"/>
      <c r="Y59" s="390"/>
      <c r="Z59" s="390"/>
    </row>
    <row r="60" spans="1:26" s="12" customFormat="1" ht="14.25" customHeight="1">
      <c r="A60" s="390"/>
      <c r="B60" s="390"/>
      <c r="C60" s="390"/>
      <c r="D60" s="393"/>
      <c r="E60" s="393"/>
      <c r="F60" s="393"/>
      <c r="G60" s="390"/>
      <c r="H60" s="390"/>
      <c r="I60" s="390"/>
      <c r="J60" s="390"/>
      <c r="K60" s="390"/>
      <c r="L60" s="390"/>
      <c r="M60" s="390"/>
      <c r="N60" s="390"/>
      <c r="O60" s="390"/>
      <c r="P60" s="390"/>
      <c r="Q60" s="390"/>
      <c r="R60" s="390"/>
      <c r="S60" s="390"/>
      <c r="T60" s="390"/>
      <c r="U60" s="390"/>
      <c r="V60" s="390"/>
      <c r="W60" s="390"/>
      <c r="X60" s="390"/>
      <c r="Y60" s="390"/>
      <c r="Z60" s="390"/>
    </row>
    <row r="61" spans="1:26" s="12" customFormat="1" ht="14.25" customHeight="1">
      <c r="A61" s="390"/>
      <c r="B61" s="390"/>
      <c r="C61" s="390"/>
      <c r="D61" s="393"/>
      <c r="E61" s="393"/>
      <c r="F61" s="393"/>
      <c r="G61" s="390"/>
      <c r="H61" s="390"/>
      <c r="I61" s="390"/>
      <c r="J61" s="390"/>
      <c r="K61" s="390"/>
      <c r="L61" s="390"/>
      <c r="M61" s="390"/>
      <c r="N61" s="390"/>
      <c r="O61" s="390"/>
      <c r="P61" s="390"/>
      <c r="Q61" s="390"/>
      <c r="R61" s="390"/>
      <c r="S61" s="390"/>
      <c r="T61" s="390"/>
      <c r="U61" s="390"/>
      <c r="V61" s="390"/>
      <c r="W61" s="390"/>
      <c r="X61" s="390"/>
      <c r="Y61" s="390"/>
      <c r="Z61" s="390"/>
    </row>
    <row r="62" spans="1:26" s="12" customFormat="1" ht="14.25" customHeight="1">
      <c r="A62" s="390"/>
      <c r="B62" s="390"/>
      <c r="C62" s="390"/>
      <c r="D62" s="393"/>
      <c r="E62" s="393"/>
      <c r="F62" s="393"/>
      <c r="G62" s="390"/>
      <c r="H62" s="390"/>
      <c r="I62" s="390"/>
      <c r="J62" s="390"/>
      <c r="K62" s="390"/>
      <c r="L62" s="390"/>
      <c r="M62" s="390"/>
      <c r="N62" s="390"/>
      <c r="O62" s="390"/>
      <c r="P62" s="390"/>
      <c r="Q62" s="390"/>
      <c r="R62" s="390"/>
      <c r="S62" s="390"/>
      <c r="T62" s="390"/>
      <c r="U62" s="390"/>
      <c r="V62" s="390"/>
      <c r="W62" s="390"/>
      <c r="X62" s="390"/>
      <c r="Y62" s="390"/>
      <c r="Z62" s="390"/>
    </row>
    <row r="63" spans="1:26" s="12" customFormat="1" ht="14.25" customHeight="1">
      <c r="A63" s="390"/>
      <c r="B63" s="390"/>
      <c r="C63" s="390"/>
      <c r="D63" s="393"/>
      <c r="E63" s="393"/>
      <c r="F63" s="393"/>
      <c r="G63" s="390"/>
      <c r="H63" s="390"/>
      <c r="I63" s="390"/>
      <c r="J63" s="390"/>
      <c r="K63" s="390"/>
      <c r="L63" s="390"/>
      <c r="M63" s="390"/>
      <c r="N63" s="390"/>
      <c r="O63" s="390"/>
      <c r="P63" s="390"/>
      <c r="Q63" s="390"/>
      <c r="R63" s="390"/>
      <c r="S63" s="390"/>
      <c r="T63" s="390"/>
      <c r="U63" s="390"/>
      <c r="V63" s="390"/>
      <c r="W63" s="390"/>
      <c r="X63" s="390"/>
      <c r="Y63" s="390"/>
      <c r="Z63" s="390"/>
    </row>
    <row r="64" spans="1:26" s="12" customFormat="1" ht="14.25" customHeight="1">
      <c r="A64" s="390"/>
      <c r="B64" s="390"/>
      <c r="C64" s="390"/>
      <c r="D64" s="393"/>
      <c r="E64" s="393"/>
      <c r="F64" s="393"/>
      <c r="G64" s="390"/>
      <c r="H64" s="390"/>
      <c r="I64" s="390"/>
      <c r="J64" s="390"/>
      <c r="K64" s="390"/>
      <c r="L64" s="390"/>
      <c r="M64" s="390"/>
      <c r="N64" s="390"/>
      <c r="O64" s="390"/>
      <c r="P64" s="390"/>
      <c r="Q64" s="390"/>
      <c r="R64" s="390"/>
      <c r="S64" s="390"/>
      <c r="T64" s="390"/>
      <c r="U64" s="390"/>
      <c r="V64" s="390"/>
      <c r="W64" s="390"/>
      <c r="X64" s="390"/>
      <c r="Y64" s="390"/>
      <c r="Z64" s="390"/>
    </row>
    <row r="65" spans="1:26" s="12" customFormat="1" ht="14.25" customHeight="1">
      <c r="A65" s="390"/>
      <c r="B65" s="390"/>
      <c r="C65" s="390"/>
      <c r="D65" s="393"/>
      <c r="E65" s="393"/>
      <c r="F65" s="393"/>
      <c r="G65" s="390"/>
      <c r="H65" s="390"/>
      <c r="I65" s="390"/>
      <c r="J65" s="390"/>
      <c r="K65" s="390"/>
      <c r="L65" s="390"/>
      <c r="M65" s="390"/>
      <c r="N65" s="390"/>
      <c r="O65" s="390"/>
      <c r="P65" s="390"/>
      <c r="Q65" s="390"/>
      <c r="R65" s="390"/>
      <c r="S65" s="390"/>
      <c r="T65" s="390"/>
      <c r="U65" s="390"/>
      <c r="V65" s="390"/>
      <c r="W65" s="390"/>
      <c r="X65" s="390"/>
      <c r="Y65" s="390"/>
      <c r="Z65" s="390"/>
    </row>
    <row r="66" spans="1:26" s="12" customFormat="1" ht="14.25" customHeight="1">
      <c r="A66" s="390"/>
      <c r="B66" s="390"/>
      <c r="C66" s="390"/>
      <c r="D66" s="393"/>
      <c r="E66" s="393"/>
      <c r="F66" s="393"/>
      <c r="G66" s="390"/>
      <c r="H66" s="390"/>
      <c r="I66" s="390"/>
      <c r="J66" s="390"/>
      <c r="K66" s="390"/>
      <c r="L66" s="390"/>
      <c r="M66" s="390"/>
      <c r="N66" s="390"/>
      <c r="O66" s="390"/>
      <c r="P66" s="390"/>
      <c r="Q66" s="390"/>
      <c r="R66" s="390"/>
      <c r="S66" s="390"/>
      <c r="T66" s="390"/>
      <c r="U66" s="390"/>
      <c r="V66" s="390"/>
      <c r="W66" s="390"/>
      <c r="X66" s="390"/>
      <c r="Y66" s="390"/>
      <c r="Z66" s="390"/>
    </row>
    <row r="67" spans="1:26" s="12" customFormat="1" ht="14.25" customHeight="1">
      <c r="A67" s="390"/>
      <c r="B67" s="390"/>
      <c r="C67" s="390"/>
      <c r="D67" s="393"/>
      <c r="E67" s="393"/>
      <c r="F67" s="393"/>
      <c r="G67" s="390"/>
      <c r="H67" s="390"/>
      <c r="I67" s="390"/>
      <c r="J67" s="390"/>
      <c r="K67" s="390"/>
      <c r="L67" s="390"/>
      <c r="M67" s="390"/>
      <c r="N67" s="390"/>
      <c r="O67" s="390"/>
      <c r="P67" s="390"/>
      <c r="Q67" s="390"/>
      <c r="R67" s="390"/>
      <c r="S67" s="390"/>
      <c r="T67" s="390"/>
      <c r="U67" s="390"/>
      <c r="V67" s="390"/>
      <c r="W67" s="390"/>
      <c r="X67" s="390"/>
      <c r="Y67" s="390"/>
      <c r="Z67" s="390"/>
    </row>
    <row r="68" spans="1:26" s="12" customFormat="1" ht="14.25" customHeight="1">
      <c r="A68" s="390"/>
      <c r="B68" s="390"/>
      <c r="C68" s="390"/>
      <c r="D68" s="393"/>
      <c r="E68" s="393"/>
      <c r="F68" s="393"/>
      <c r="G68" s="390"/>
      <c r="H68" s="390"/>
      <c r="I68" s="390"/>
      <c r="J68" s="390"/>
      <c r="K68" s="390"/>
      <c r="L68" s="390"/>
      <c r="M68" s="390"/>
      <c r="N68" s="390"/>
      <c r="O68" s="390"/>
      <c r="P68" s="390"/>
      <c r="Q68" s="390"/>
      <c r="R68" s="390"/>
      <c r="S68" s="390"/>
      <c r="T68" s="390"/>
      <c r="U68" s="390"/>
      <c r="V68" s="390"/>
      <c r="W68" s="390"/>
      <c r="X68" s="390"/>
      <c r="Y68" s="390"/>
      <c r="Z68" s="390"/>
    </row>
    <row r="69" spans="1:26" s="12" customFormat="1" ht="14.25" customHeight="1">
      <c r="A69" s="390"/>
      <c r="B69" s="390"/>
      <c r="C69" s="390"/>
      <c r="D69" s="393"/>
      <c r="E69" s="393"/>
      <c r="F69" s="393"/>
      <c r="G69" s="390"/>
      <c r="H69" s="390"/>
      <c r="I69" s="390"/>
      <c r="J69" s="390"/>
      <c r="K69" s="390"/>
      <c r="L69" s="390"/>
      <c r="M69" s="390"/>
      <c r="N69" s="390"/>
      <c r="O69" s="390"/>
      <c r="P69" s="390"/>
      <c r="Q69" s="390"/>
      <c r="R69" s="390"/>
      <c r="S69" s="390"/>
      <c r="T69" s="390"/>
      <c r="U69" s="390"/>
      <c r="V69" s="390"/>
      <c r="W69" s="390"/>
      <c r="X69" s="390"/>
      <c r="Y69" s="390"/>
      <c r="Z69" s="390"/>
    </row>
    <row r="70" spans="1:26" s="12" customFormat="1" ht="14.25" customHeight="1">
      <c r="A70" s="390"/>
      <c r="B70" s="390"/>
      <c r="C70" s="390"/>
      <c r="D70" s="393"/>
      <c r="E70" s="393"/>
      <c r="F70" s="393"/>
      <c r="G70" s="390"/>
      <c r="H70" s="390"/>
      <c r="I70" s="390"/>
      <c r="J70" s="390"/>
      <c r="K70" s="390"/>
      <c r="L70" s="390"/>
      <c r="M70" s="390"/>
      <c r="N70" s="390"/>
      <c r="O70" s="390"/>
      <c r="P70" s="390"/>
      <c r="Q70" s="390"/>
      <c r="R70" s="390"/>
      <c r="S70" s="390"/>
      <c r="T70" s="390"/>
      <c r="U70" s="390"/>
      <c r="V70" s="390"/>
      <c r="W70" s="390"/>
      <c r="X70" s="390"/>
      <c r="Y70" s="390"/>
      <c r="Z70" s="390"/>
    </row>
    <row r="71" spans="1:26" s="12" customFormat="1" ht="14.25" customHeight="1">
      <c r="A71" s="390"/>
      <c r="B71" s="390"/>
      <c r="C71" s="390"/>
      <c r="D71" s="393"/>
      <c r="E71" s="393"/>
      <c r="F71" s="393"/>
      <c r="G71" s="390"/>
      <c r="H71" s="390"/>
      <c r="I71" s="390"/>
      <c r="J71" s="390"/>
      <c r="K71" s="390"/>
      <c r="L71" s="390"/>
      <c r="M71" s="390"/>
      <c r="N71" s="390"/>
      <c r="O71" s="390"/>
      <c r="P71" s="390"/>
      <c r="Q71" s="390"/>
      <c r="R71" s="390"/>
      <c r="S71" s="390"/>
      <c r="T71" s="390"/>
      <c r="U71" s="390"/>
      <c r="V71" s="390"/>
      <c r="W71" s="390"/>
      <c r="X71" s="390"/>
      <c r="Y71" s="390"/>
      <c r="Z71" s="390"/>
    </row>
    <row r="72" spans="1:26" s="12" customFormat="1" ht="14.25" customHeight="1">
      <c r="A72" s="390"/>
      <c r="B72" s="390"/>
      <c r="C72" s="390"/>
      <c r="D72" s="393"/>
      <c r="E72" s="393"/>
      <c r="F72" s="393"/>
      <c r="G72" s="390"/>
      <c r="H72" s="390"/>
      <c r="I72" s="390"/>
      <c r="J72" s="390"/>
      <c r="K72" s="390"/>
      <c r="L72" s="390"/>
      <c r="M72" s="390"/>
      <c r="N72" s="390"/>
      <c r="O72" s="390"/>
      <c r="P72" s="390"/>
      <c r="Q72" s="390"/>
      <c r="R72" s="390"/>
      <c r="S72" s="390"/>
      <c r="T72" s="390"/>
      <c r="U72" s="390"/>
      <c r="V72" s="390"/>
      <c r="W72" s="390"/>
      <c r="X72" s="390"/>
      <c r="Y72" s="390"/>
      <c r="Z72" s="390"/>
    </row>
    <row r="73" spans="1:26" s="12" customFormat="1" ht="14.25" customHeight="1">
      <c r="A73" s="390"/>
      <c r="B73" s="390"/>
      <c r="C73" s="390"/>
      <c r="D73" s="393"/>
      <c r="E73" s="393"/>
      <c r="F73" s="393"/>
      <c r="G73" s="390"/>
      <c r="H73" s="390"/>
      <c r="I73" s="390"/>
      <c r="J73" s="390"/>
      <c r="K73" s="390"/>
      <c r="L73" s="390"/>
      <c r="M73" s="390"/>
      <c r="N73" s="390"/>
      <c r="O73" s="390"/>
      <c r="P73" s="390"/>
      <c r="Q73" s="390"/>
      <c r="R73" s="390"/>
      <c r="S73" s="390"/>
      <c r="T73" s="390"/>
      <c r="U73" s="390"/>
      <c r="V73" s="390"/>
      <c r="W73" s="390"/>
      <c r="X73" s="390"/>
      <c r="Y73" s="390"/>
      <c r="Z73" s="390"/>
    </row>
    <row r="74" spans="1:26" s="12" customFormat="1" ht="14.25" customHeight="1">
      <c r="A74" s="390"/>
      <c r="B74" s="390"/>
      <c r="C74" s="390"/>
      <c r="D74" s="393"/>
      <c r="E74" s="393"/>
      <c r="F74" s="393"/>
      <c r="G74" s="390"/>
      <c r="H74" s="390"/>
      <c r="I74" s="390"/>
      <c r="J74" s="390"/>
      <c r="K74" s="390"/>
      <c r="L74" s="390"/>
      <c r="M74" s="390"/>
      <c r="N74" s="390"/>
      <c r="O74" s="390"/>
      <c r="P74" s="390"/>
      <c r="Q74" s="390"/>
      <c r="R74" s="390"/>
      <c r="S74" s="390"/>
      <c r="T74" s="390"/>
      <c r="U74" s="390"/>
      <c r="V74" s="390"/>
      <c r="W74" s="390"/>
      <c r="X74" s="390"/>
      <c r="Y74" s="390"/>
      <c r="Z74" s="390"/>
    </row>
    <row r="75" spans="1:26" s="12" customFormat="1" ht="14.25" customHeight="1">
      <c r="A75" s="390"/>
      <c r="B75" s="390"/>
      <c r="C75" s="390"/>
      <c r="D75" s="393"/>
      <c r="E75" s="393"/>
      <c r="F75" s="393"/>
      <c r="G75" s="390"/>
      <c r="H75" s="390"/>
      <c r="I75" s="390"/>
      <c r="J75" s="390"/>
      <c r="K75" s="390"/>
      <c r="L75" s="390"/>
      <c r="M75" s="390"/>
      <c r="N75" s="390"/>
      <c r="O75" s="390"/>
      <c r="P75" s="390"/>
      <c r="Q75" s="390"/>
      <c r="R75" s="390"/>
      <c r="S75" s="390"/>
      <c r="T75" s="390"/>
      <c r="U75" s="390"/>
      <c r="V75" s="390"/>
      <c r="W75" s="390"/>
      <c r="X75" s="390"/>
      <c r="Y75" s="390"/>
      <c r="Z75" s="390"/>
    </row>
    <row r="76" spans="1:26" s="12" customFormat="1" ht="14.25" customHeight="1">
      <c r="A76" s="390"/>
      <c r="B76" s="390"/>
      <c r="C76" s="390"/>
      <c r="D76" s="393"/>
      <c r="E76" s="393"/>
      <c r="F76" s="393"/>
      <c r="G76" s="390"/>
      <c r="H76" s="390"/>
      <c r="I76" s="390"/>
      <c r="J76" s="390"/>
      <c r="K76" s="390"/>
      <c r="L76" s="390"/>
      <c r="M76" s="390"/>
      <c r="N76" s="390"/>
      <c r="O76" s="390"/>
      <c r="P76" s="390"/>
      <c r="Q76" s="390"/>
      <c r="R76" s="390"/>
      <c r="S76" s="390"/>
      <c r="T76" s="390"/>
      <c r="U76" s="390"/>
      <c r="V76" s="390"/>
      <c r="W76" s="390"/>
      <c r="X76" s="390"/>
      <c r="Y76" s="390"/>
      <c r="Z76" s="390"/>
    </row>
    <row r="77" spans="1:26" s="12" customFormat="1" ht="14.25" customHeight="1">
      <c r="A77" s="390"/>
      <c r="B77" s="390"/>
      <c r="C77" s="390"/>
      <c r="D77" s="393"/>
      <c r="E77" s="393"/>
      <c r="F77" s="393"/>
      <c r="G77" s="390"/>
      <c r="H77" s="390"/>
      <c r="I77" s="390"/>
      <c r="J77" s="390"/>
      <c r="K77" s="390"/>
      <c r="L77" s="390"/>
      <c r="M77" s="390"/>
      <c r="N77" s="390"/>
      <c r="O77" s="390"/>
      <c r="P77" s="390"/>
      <c r="Q77" s="390"/>
      <c r="R77" s="390"/>
      <c r="S77" s="390"/>
      <c r="T77" s="390"/>
      <c r="U77" s="390"/>
      <c r="V77" s="390"/>
      <c r="W77" s="390"/>
      <c r="X77" s="390"/>
      <c r="Y77" s="390"/>
      <c r="Z77" s="390"/>
    </row>
    <row r="78" spans="1:26" s="12" customFormat="1" ht="14.25" customHeight="1">
      <c r="A78" s="390"/>
      <c r="B78" s="390"/>
      <c r="C78" s="390"/>
      <c r="D78" s="393"/>
      <c r="E78" s="393"/>
      <c r="F78" s="393"/>
      <c r="G78" s="390"/>
      <c r="H78" s="390"/>
      <c r="I78" s="390"/>
      <c r="J78" s="390"/>
      <c r="K78" s="390"/>
      <c r="L78" s="390"/>
      <c r="M78" s="390"/>
      <c r="N78" s="390"/>
      <c r="O78" s="390"/>
      <c r="P78" s="390"/>
      <c r="Q78" s="390"/>
      <c r="R78" s="390"/>
      <c r="S78" s="390"/>
      <c r="T78" s="390"/>
      <c r="U78" s="390"/>
      <c r="V78" s="390"/>
      <c r="W78" s="390"/>
      <c r="X78" s="390"/>
      <c r="Y78" s="390"/>
      <c r="Z78" s="390"/>
    </row>
    <row r="79" spans="1:26" s="12" customFormat="1" ht="14.25" customHeight="1">
      <c r="A79" s="390"/>
      <c r="B79" s="390"/>
      <c r="C79" s="390"/>
      <c r="D79" s="393"/>
      <c r="E79" s="393"/>
      <c r="F79" s="393"/>
      <c r="G79" s="390"/>
      <c r="H79" s="390"/>
      <c r="I79" s="390"/>
      <c r="J79" s="390"/>
      <c r="K79" s="390"/>
      <c r="L79" s="390"/>
      <c r="M79" s="390"/>
      <c r="N79" s="390"/>
      <c r="O79" s="390"/>
      <c r="P79" s="390"/>
      <c r="Q79" s="390"/>
      <c r="R79" s="390"/>
      <c r="S79" s="390"/>
      <c r="T79" s="390"/>
      <c r="U79" s="390"/>
      <c r="V79" s="390"/>
      <c r="W79" s="390"/>
      <c r="X79" s="390"/>
      <c r="Y79" s="390"/>
      <c r="Z79" s="390"/>
    </row>
    <row r="80" spans="1:26" s="12" customFormat="1" ht="14.25" customHeight="1">
      <c r="A80" s="390"/>
      <c r="B80" s="390"/>
      <c r="C80" s="390"/>
      <c r="D80" s="393"/>
      <c r="E80" s="393"/>
      <c r="F80" s="393"/>
      <c r="G80" s="390"/>
      <c r="H80" s="390"/>
      <c r="I80" s="390"/>
      <c r="J80" s="390"/>
      <c r="K80" s="390"/>
      <c r="L80" s="390"/>
      <c r="M80" s="390"/>
      <c r="N80" s="390"/>
      <c r="O80" s="390"/>
      <c r="P80" s="390"/>
      <c r="Q80" s="390"/>
      <c r="R80" s="390"/>
      <c r="S80" s="390"/>
      <c r="T80" s="390"/>
      <c r="U80" s="390"/>
      <c r="V80" s="390"/>
      <c r="W80" s="390"/>
      <c r="X80" s="390"/>
      <c r="Y80" s="390"/>
      <c r="Z80" s="390"/>
    </row>
    <row r="81" spans="1:26" s="12" customFormat="1" ht="14.25" customHeight="1">
      <c r="A81" s="390"/>
      <c r="B81" s="390"/>
      <c r="C81" s="390"/>
      <c r="D81" s="393"/>
      <c r="E81" s="393"/>
      <c r="F81" s="393"/>
      <c r="G81" s="390"/>
      <c r="H81" s="390"/>
      <c r="I81" s="390"/>
      <c r="J81" s="390"/>
      <c r="K81" s="390"/>
      <c r="L81" s="390"/>
      <c r="M81" s="390"/>
      <c r="N81" s="390"/>
      <c r="O81" s="390"/>
      <c r="P81" s="390"/>
      <c r="Q81" s="390"/>
      <c r="R81" s="390"/>
      <c r="S81" s="390"/>
      <c r="T81" s="390"/>
      <c r="U81" s="390"/>
      <c r="V81" s="390"/>
      <c r="W81" s="390"/>
      <c r="X81" s="390"/>
      <c r="Y81" s="390"/>
      <c r="Z81" s="390"/>
    </row>
    <row r="82" spans="1:26" s="12" customFormat="1" ht="14.25" customHeight="1">
      <c r="A82" s="390"/>
      <c r="B82" s="390"/>
      <c r="C82" s="390"/>
      <c r="D82" s="393"/>
      <c r="E82" s="393"/>
      <c r="F82" s="393"/>
      <c r="G82" s="390"/>
      <c r="H82" s="390"/>
      <c r="I82" s="390"/>
      <c r="J82" s="390"/>
      <c r="K82" s="390"/>
      <c r="L82" s="390"/>
      <c r="M82" s="390"/>
      <c r="N82" s="390"/>
      <c r="O82" s="390"/>
      <c r="P82" s="390"/>
      <c r="Q82" s="390"/>
      <c r="R82" s="390"/>
      <c r="S82" s="390"/>
      <c r="T82" s="390"/>
      <c r="U82" s="390"/>
      <c r="V82" s="390"/>
      <c r="W82" s="390"/>
      <c r="X82" s="390"/>
      <c r="Y82" s="390"/>
      <c r="Z82" s="390"/>
    </row>
    <row r="83" spans="1:26" s="12" customFormat="1" ht="14.25" customHeight="1">
      <c r="A83" s="390"/>
      <c r="B83" s="390"/>
      <c r="C83" s="390"/>
      <c r="D83" s="393"/>
      <c r="E83" s="393"/>
      <c r="F83" s="393"/>
      <c r="G83" s="390"/>
      <c r="H83" s="390"/>
      <c r="I83" s="390"/>
      <c r="J83" s="390"/>
      <c r="K83" s="390"/>
      <c r="L83" s="390"/>
      <c r="M83" s="390"/>
      <c r="N83" s="390"/>
      <c r="O83" s="390"/>
      <c r="P83" s="390"/>
      <c r="Q83" s="390"/>
      <c r="R83" s="390"/>
      <c r="S83" s="390"/>
      <c r="T83" s="390"/>
      <c r="U83" s="390"/>
      <c r="V83" s="390"/>
      <c r="W83" s="390"/>
      <c r="X83" s="390"/>
      <c r="Y83" s="390"/>
      <c r="Z83" s="390"/>
    </row>
    <row r="84" spans="1:26" s="12" customFormat="1" ht="14.25" customHeight="1">
      <c r="A84" s="390"/>
      <c r="B84" s="390"/>
      <c r="C84" s="390"/>
      <c r="D84" s="393"/>
      <c r="E84" s="393"/>
      <c r="F84" s="393"/>
      <c r="G84" s="390"/>
      <c r="H84" s="390"/>
      <c r="I84" s="390"/>
      <c r="J84" s="390"/>
      <c r="K84" s="390"/>
      <c r="L84" s="390"/>
      <c r="M84" s="390"/>
      <c r="N84" s="390"/>
      <c r="O84" s="390"/>
      <c r="P84" s="390"/>
      <c r="Q84" s="390"/>
      <c r="R84" s="390"/>
      <c r="S84" s="390"/>
      <c r="T84" s="390"/>
      <c r="U84" s="390"/>
      <c r="V84" s="390"/>
      <c r="W84" s="390"/>
      <c r="X84" s="390"/>
      <c r="Y84" s="390"/>
      <c r="Z84" s="390"/>
    </row>
    <row r="85" spans="1:26" s="12" customFormat="1" ht="14.25" customHeight="1">
      <c r="A85" s="390"/>
      <c r="B85" s="390"/>
      <c r="C85" s="390"/>
      <c r="D85" s="393"/>
      <c r="E85" s="393"/>
      <c r="F85" s="393"/>
      <c r="G85" s="390"/>
      <c r="H85" s="390"/>
      <c r="I85" s="390"/>
      <c r="J85" s="390"/>
      <c r="K85" s="390"/>
      <c r="L85" s="390"/>
      <c r="M85" s="390"/>
      <c r="N85" s="390"/>
      <c r="O85" s="390"/>
      <c r="P85" s="390"/>
      <c r="Q85" s="390"/>
      <c r="R85" s="390"/>
      <c r="S85" s="390"/>
      <c r="T85" s="390"/>
      <c r="U85" s="390"/>
      <c r="V85" s="390"/>
      <c r="W85" s="390"/>
      <c r="X85" s="390"/>
      <c r="Y85" s="390"/>
      <c r="Z85" s="390"/>
    </row>
    <row r="86" spans="1:26" s="12" customFormat="1" ht="14.25" customHeight="1">
      <c r="A86" s="390"/>
      <c r="B86" s="390"/>
      <c r="C86" s="390"/>
      <c r="D86" s="393"/>
      <c r="E86" s="393"/>
      <c r="F86" s="393"/>
      <c r="G86" s="390"/>
      <c r="H86" s="390"/>
      <c r="I86" s="390"/>
      <c r="J86" s="390"/>
      <c r="K86" s="390"/>
      <c r="L86" s="390"/>
      <c r="M86" s="390"/>
      <c r="N86" s="390"/>
      <c r="O86" s="390"/>
      <c r="P86" s="390"/>
      <c r="Q86" s="390"/>
      <c r="R86" s="390"/>
      <c r="S86" s="390"/>
      <c r="T86" s="390"/>
      <c r="U86" s="390"/>
      <c r="V86" s="390"/>
      <c r="W86" s="390"/>
      <c r="X86" s="390"/>
      <c r="Y86" s="390"/>
      <c r="Z86" s="390"/>
    </row>
    <row r="87" spans="1:26" s="12" customFormat="1" ht="14.25" customHeight="1">
      <c r="A87" s="390"/>
      <c r="B87" s="390"/>
      <c r="C87" s="390"/>
      <c r="D87" s="393"/>
      <c r="E87" s="393"/>
      <c r="F87" s="393"/>
      <c r="G87" s="390"/>
      <c r="H87" s="390"/>
      <c r="I87" s="390"/>
      <c r="J87" s="390"/>
      <c r="K87" s="390"/>
      <c r="L87" s="390"/>
      <c r="M87" s="390"/>
      <c r="N87" s="390"/>
      <c r="O87" s="390"/>
      <c r="P87" s="390"/>
      <c r="Q87" s="390"/>
      <c r="R87" s="390"/>
      <c r="S87" s="390"/>
      <c r="T87" s="390"/>
      <c r="U87" s="390"/>
      <c r="V87" s="390"/>
      <c r="W87" s="390"/>
      <c r="X87" s="390"/>
      <c r="Y87" s="390"/>
      <c r="Z87" s="390"/>
    </row>
    <row r="88" spans="1:26" s="12" customFormat="1" ht="14.25" customHeight="1">
      <c r="A88" s="390"/>
      <c r="B88" s="390"/>
      <c r="C88" s="390"/>
      <c r="D88" s="393"/>
      <c r="E88" s="393"/>
      <c r="F88" s="393"/>
      <c r="G88" s="390"/>
      <c r="H88" s="390"/>
      <c r="I88" s="390"/>
      <c r="J88" s="390"/>
      <c r="K88" s="390"/>
      <c r="L88" s="390"/>
      <c r="M88" s="390"/>
      <c r="N88" s="390"/>
      <c r="O88" s="390"/>
      <c r="P88" s="390"/>
      <c r="Q88" s="390"/>
      <c r="R88" s="390"/>
      <c r="S88" s="390"/>
      <c r="T88" s="390"/>
      <c r="U88" s="390"/>
      <c r="V88" s="390"/>
      <c r="W88" s="390"/>
      <c r="X88" s="390"/>
      <c r="Y88" s="390"/>
      <c r="Z88" s="390"/>
    </row>
    <row r="89" spans="1:26" s="12" customFormat="1" ht="14.25" customHeight="1">
      <c r="A89" s="390"/>
      <c r="B89" s="390"/>
      <c r="C89" s="390"/>
      <c r="D89" s="393"/>
      <c r="E89" s="393"/>
      <c r="F89" s="393"/>
      <c r="G89" s="390"/>
      <c r="H89" s="390"/>
      <c r="I89" s="390"/>
      <c r="J89" s="390"/>
      <c r="K89" s="390"/>
      <c r="L89" s="390"/>
      <c r="M89" s="390"/>
      <c r="N89" s="390"/>
      <c r="O89" s="390"/>
      <c r="P89" s="390"/>
      <c r="Q89" s="390"/>
      <c r="R89" s="390"/>
      <c r="S89" s="390"/>
      <c r="T89" s="390"/>
      <c r="U89" s="390"/>
      <c r="V89" s="390"/>
      <c r="W89" s="390"/>
      <c r="X89" s="390"/>
      <c r="Y89" s="390"/>
      <c r="Z89" s="390"/>
    </row>
    <row r="90" spans="1:26" s="12" customFormat="1" ht="14.25" customHeight="1">
      <c r="A90" s="390"/>
      <c r="B90" s="390"/>
      <c r="C90" s="390"/>
      <c r="D90" s="393"/>
      <c r="E90" s="393"/>
      <c r="F90" s="393"/>
      <c r="G90" s="390"/>
      <c r="H90" s="390"/>
      <c r="I90" s="390"/>
      <c r="J90" s="390"/>
      <c r="K90" s="390"/>
      <c r="L90" s="390"/>
      <c r="M90" s="390"/>
      <c r="N90" s="390"/>
      <c r="O90" s="390"/>
      <c r="P90" s="390"/>
      <c r="Q90" s="390"/>
      <c r="R90" s="390"/>
      <c r="S90" s="390"/>
      <c r="T90" s="390"/>
      <c r="U90" s="390"/>
      <c r="V90" s="390"/>
      <c r="W90" s="390"/>
      <c r="X90" s="390"/>
      <c r="Y90" s="390"/>
      <c r="Z90" s="390"/>
    </row>
    <row r="91" spans="1:26" s="12" customFormat="1" ht="14.25" customHeight="1">
      <c r="A91" s="390"/>
      <c r="B91" s="390"/>
      <c r="C91" s="390"/>
      <c r="D91" s="393"/>
      <c r="E91" s="393"/>
      <c r="F91" s="393"/>
      <c r="G91" s="390"/>
      <c r="H91" s="390"/>
      <c r="I91" s="390"/>
      <c r="J91" s="390"/>
      <c r="K91" s="390"/>
      <c r="L91" s="390"/>
      <c r="M91" s="390"/>
      <c r="N91" s="390"/>
      <c r="O91" s="390"/>
      <c r="P91" s="390"/>
      <c r="Q91" s="390"/>
      <c r="R91" s="390"/>
      <c r="S91" s="390"/>
      <c r="T91" s="390"/>
      <c r="U91" s="390"/>
      <c r="V91" s="390"/>
      <c r="W91" s="390"/>
      <c r="X91" s="390"/>
      <c r="Y91" s="390"/>
      <c r="Z91" s="390"/>
    </row>
    <row r="92" spans="1:26" s="12" customFormat="1" ht="14.25" customHeight="1">
      <c r="A92" s="390"/>
      <c r="B92" s="390"/>
      <c r="C92" s="390"/>
      <c r="D92" s="393"/>
      <c r="E92" s="393"/>
      <c r="F92" s="393"/>
      <c r="G92" s="390"/>
      <c r="H92" s="390"/>
      <c r="I92" s="390"/>
      <c r="J92" s="390"/>
      <c r="K92" s="390"/>
      <c r="L92" s="390"/>
      <c r="M92" s="390"/>
      <c r="N92" s="390"/>
      <c r="O92" s="390"/>
      <c r="P92" s="390"/>
      <c r="Q92" s="390"/>
      <c r="R92" s="390"/>
      <c r="S92" s="390"/>
      <c r="T92" s="390"/>
      <c r="U92" s="390"/>
      <c r="V92" s="390"/>
      <c r="W92" s="390"/>
      <c r="X92" s="390"/>
      <c r="Y92" s="390"/>
      <c r="Z92" s="390"/>
    </row>
    <row r="93" spans="1:26" s="12" customFormat="1" ht="14.25" customHeight="1">
      <c r="A93" s="390"/>
      <c r="B93" s="390"/>
      <c r="C93" s="390"/>
      <c r="D93" s="393"/>
      <c r="E93" s="393"/>
      <c r="F93" s="393"/>
      <c r="G93" s="390"/>
      <c r="H93" s="390"/>
      <c r="I93" s="390"/>
      <c r="J93" s="390"/>
      <c r="K93" s="390"/>
      <c r="L93" s="390"/>
      <c r="M93" s="390"/>
      <c r="N93" s="390"/>
      <c r="O93" s="390"/>
      <c r="P93" s="390"/>
      <c r="Q93" s="390"/>
      <c r="R93" s="390"/>
      <c r="S93" s="390"/>
      <c r="T93" s="390"/>
      <c r="U93" s="390"/>
      <c r="V93" s="390"/>
      <c r="W93" s="390"/>
      <c r="X93" s="390"/>
      <c r="Y93" s="390"/>
      <c r="Z93" s="390"/>
    </row>
    <row r="94" spans="1:26" s="12" customFormat="1" ht="14.25" customHeight="1">
      <c r="A94" s="390"/>
      <c r="B94" s="390"/>
      <c r="C94" s="390"/>
      <c r="D94" s="393"/>
      <c r="E94" s="393"/>
      <c r="F94" s="393"/>
      <c r="G94" s="390"/>
      <c r="H94" s="390"/>
      <c r="I94" s="390"/>
      <c r="J94" s="390"/>
      <c r="K94" s="390"/>
      <c r="L94" s="390"/>
      <c r="M94" s="390"/>
      <c r="N94" s="390"/>
      <c r="O94" s="390"/>
      <c r="P94" s="390"/>
      <c r="Q94" s="390"/>
      <c r="R94" s="390"/>
      <c r="S94" s="390"/>
      <c r="T94" s="390"/>
      <c r="U94" s="390"/>
      <c r="V94" s="390"/>
      <c r="W94" s="390"/>
      <c r="X94" s="390"/>
      <c r="Y94" s="390"/>
      <c r="Z94" s="390"/>
    </row>
    <row r="95" spans="1:26" s="12" customFormat="1" ht="14.25" customHeight="1">
      <c r="A95" s="390"/>
      <c r="B95" s="390"/>
      <c r="C95" s="390"/>
      <c r="D95" s="393"/>
      <c r="E95" s="393"/>
      <c r="F95" s="393"/>
      <c r="G95" s="390"/>
      <c r="H95" s="390"/>
      <c r="I95" s="390"/>
      <c r="J95" s="390"/>
      <c r="K95" s="390"/>
      <c r="L95" s="390"/>
      <c r="M95" s="390"/>
      <c r="N95" s="390"/>
      <c r="O95" s="390"/>
      <c r="P95" s="390"/>
      <c r="Q95" s="390"/>
      <c r="R95" s="390"/>
      <c r="S95" s="390"/>
      <c r="T95" s="390"/>
      <c r="U95" s="390"/>
      <c r="V95" s="390"/>
      <c r="W95" s="390"/>
      <c r="X95" s="390"/>
      <c r="Y95" s="390"/>
      <c r="Z95" s="390"/>
    </row>
    <row r="96" spans="1:26" s="12" customFormat="1" ht="14.25" customHeight="1">
      <c r="A96" s="390"/>
      <c r="B96" s="390"/>
      <c r="C96" s="390"/>
      <c r="D96" s="393"/>
      <c r="E96" s="393"/>
      <c r="F96" s="393"/>
      <c r="G96" s="390"/>
      <c r="H96" s="390"/>
      <c r="I96" s="390"/>
      <c r="J96" s="390"/>
      <c r="K96" s="390"/>
      <c r="L96" s="390"/>
      <c r="M96" s="390"/>
      <c r="N96" s="390"/>
      <c r="O96" s="390"/>
      <c r="P96" s="390"/>
      <c r="Q96" s="390"/>
      <c r="R96" s="390"/>
      <c r="S96" s="390"/>
      <c r="T96" s="390"/>
      <c r="U96" s="390"/>
      <c r="V96" s="390"/>
      <c r="W96" s="390"/>
      <c r="X96" s="390"/>
      <c r="Y96" s="390"/>
      <c r="Z96" s="390"/>
    </row>
    <row r="97" spans="1:26" s="12" customFormat="1" ht="14.25" customHeight="1">
      <c r="A97" s="390"/>
      <c r="B97" s="390"/>
      <c r="C97" s="390"/>
      <c r="D97" s="393"/>
      <c r="E97" s="393"/>
      <c r="F97" s="393"/>
      <c r="G97" s="390"/>
      <c r="H97" s="390"/>
      <c r="I97" s="390"/>
      <c r="J97" s="390"/>
      <c r="K97" s="390"/>
      <c r="L97" s="390"/>
      <c r="M97" s="390"/>
      <c r="N97" s="390"/>
      <c r="O97" s="390"/>
      <c r="P97" s="390"/>
      <c r="Q97" s="390"/>
      <c r="R97" s="390"/>
      <c r="S97" s="390"/>
      <c r="T97" s="390"/>
      <c r="U97" s="390"/>
      <c r="V97" s="390"/>
      <c r="W97" s="390"/>
      <c r="X97" s="390"/>
      <c r="Y97" s="390"/>
      <c r="Z97" s="390"/>
    </row>
    <row r="98" spans="1:26" s="12" customFormat="1" ht="14.25" customHeight="1">
      <c r="A98" s="390"/>
      <c r="B98" s="390"/>
      <c r="C98" s="390"/>
      <c r="D98" s="393"/>
      <c r="E98" s="393"/>
      <c r="F98" s="393"/>
      <c r="G98" s="390"/>
      <c r="H98" s="390"/>
      <c r="I98" s="390"/>
      <c r="J98" s="390"/>
      <c r="K98" s="390"/>
      <c r="L98" s="390"/>
      <c r="M98" s="390"/>
      <c r="N98" s="390"/>
      <c r="O98" s="390"/>
      <c r="P98" s="390"/>
      <c r="Q98" s="390"/>
      <c r="R98" s="390"/>
      <c r="S98" s="390"/>
      <c r="T98" s="390"/>
      <c r="U98" s="390"/>
      <c r="V98" s="390"/>
      <c r="W98" s="390"/>
      <c r="X98" s="390"/>
      <c r="Y98" s="390"/>
      <c r="Z98" s="390"/>
    </row>
    <row r="99" spans="1:26" s="12" customFormat="1" ht="14.25" customHeight="1">
      <c r="A99" s="390"/>
      <c r="B99" s="390"/>
      <c r="C99" s="390"/>
      <c r="D99" s="393"/>
      <c r="E99" s="393"/>
      <c r="F99" s="393"/>
      <c r="G99" s="390"/>
      <c r="H99" s="390"/>
      <c r="I99" s="390"/>
      <c r="J99" s="390"/>
      <c r="K99" s="390"/>
      <c r="L99" s="390"/>
      <c r="M99" s="390"/>
      <c r="N99" s="390"/>
      <c r="O99" s="390"/>
      <c r="P99" s="390"/>
      <c r="Q99" s="390"/>
      <c r="R99" s="390"/>
      <c r="S99" s="390"/>
      <c r="T99" s="390"/>
      <c r="U99" s="390"/>
      <c r="V99" s="390"/>
      <c r="W99" s="390"/>
      <c r="X99" s="390"/>
      <c r="Y99" s="390"/>
      <c r="Z99" s="390"/>
    </row>
    <row r="100" spans="1:26" s="12" customFormat="1" ht="14.25" customHeight="1">
      <c r="A100" s="390"/>
      <c r="B100" s="390"/>
      <c r="C100" s="390"/>
      <c r="D100" s="393"/>
      <c r="E100" s="393"/>
      <c r="F100" s="393"/>
      <c r="G100" s="390"/>
      <c r="H100" s="390"/>
      <c r="I100" s="390"/>
      <c r="J100" s="390"/>
      <c r="K100" s="390"/>
      <c r="L100" s="390"/>
      <c r="M100" s="390"/>
      <c r="N100" s="390"/>
      <c r="O100" s="390"/>
      <c r="P100" s="390"/>
      <c r="Q100" s="390"/>
      <c r="R100" s="390"/>
      <c r="S100" s="390"/>
      <c r="T100" s="390"/>
      <c r="U100" s="390"/>
      <c r="V100" s="390"/>
      <c r="W100" s="390"/>
      <c r="X100" s="390"/>
      <c r="Y100" s="390"/>
      <c r="Z100" s="390"/>
    </row>
    <row r="101" spans="1:26" s="12" customFormat="1" ht="14.25" customHeight="1">
      <c r="A101" s="390"/>
      <c r="B101" s="390"/>
      <c r="C101" s="390"/>
      <c r="D101" s="393"/>
      <c r="E101" s="393"/>
      <c r="F101" s="393"/>
      <c r="G101" s="390"/>
      <c r="H101" s="390"/>
      <c r="I101" s="390"/>
      <c r="J101" s="390"/>
      <c r="K101" s="390"/>
      <c r="L101" s="390"/>
      <c r="M101" s="390"/>
      <c r="N101" s="390"/>
      <c r="O101" s="390"/>
      <c r="P101" s="390"/>
      <c r="Q101" s="390"/>
      <c r="R101" s="390"/>
      <c r="S101" s="390"/>
      <c r="T101" s="390"/>
      <c r="U101" s="390"/>
      <c r="V101" s="390"/>
      <c r="W101" s="390"/>
      <c r="X101" s="390"/>
      <c r="Y101" s="390"/>
      <c r="Z101" s="390"/>
    </row>
    <row r="102" spans="1:26" s="12" customFormat="1" ht="14.25" customHeight="1">
      <c r="A102" s="390"/>
      <c r="B102" s="390"/>
      <c r="C102" s="390"/>
      <c r="D102" s="393"/>
      <c r="E102" s="393"/>
      <c r="F102" s="393"/>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s="12" customFormat="1" ht="14.25" customHeight="1">
      <c r="A103" s="390"/>
      <c r="B103" s="390"/>
      <c r="C103" s="390"/>
      <c r="D103" s="393"/>
      <c r="E103" s="393"/>
      <c r="F103" s="393"/>
      <c r="G103" s="390"/>
      <c r="H103" s="390"/>
      <c r="I103" s="390"/>
      <c r="J103" s="390"/>
      <c r="K103" s="390"/>
      <c r="L103" s="390"/>
      <c r="M103" s="390"/>
      <c r="N103" s="390"/>
      <c r="O103" s="390"/>
      <c r="P103" s="390"/>
      <c r="Q103" s="390"/>
      <c r="R103" s="390"/>
      <c r="S103" s="390"/>
      <c r="T103" s="390"/>
      <c r="U103" s="390"/>
      <c r="V103" s="390"/>
      <c r="W103" s="390"/>
      <c r="X103" s="390"/>
      <c r="Y103" s="390"/>
      <c r="Z103" s="390"/>
    </row>
    <row r="104" spans="1:26" s="12" customFormat="1" ht="14.25" customHeight="1">
      <c r="A104" s="390"/>
      <c r="B104" s="390"/>
      <c r="C104" s="390"/>
      <c r="D104" s="393"/>
      <c r="E104" s="393"/>
      <c r="F104" s="393"/>
      <c r="G104" s="390"/>
      <c r="H104" s="390"/>
      <c r="I104" s="390"/>
      <c r="J104" s="390"/>
      <c r="K104" s="390"/>
      <c r="L104" s="390"/>
      <c r="M104" s="390"/>
      <c r="N104" s="390"/>
      <c r="O104" s="390"/>
      <c r="P104" s="390"/>
      <c r="Q104" s="390"/>
      <c r="R104" s="390"/>
      <c r="S104" s="390"/>
      <c r="T104" s="390"/>
      <c r="U104" s="390"/>
      <c r="V104" s="390"/>
      <c r="W104" s="390"/>
      <c r="X104" s="390"/>
      <c r="Y104" s="390"/>
      <c r="Z104" s="390"/>
    </row>
    <row r="105" spans="1:26" s="12" customFormat="1" ht="14.25" customHeight="1">
      <c r="A105" s="390"/>
      <c r="B105" s="390"/>
      <c r="C105" s="390"/>
      <c r="D105" s="393"/>
      <c r="E105" s="393"/>
      <c r="F105" s="393"/>
      <c r="G105" s="390"/>
      <c r="H105" s="390"/>
      <c r="I105" s="390"/>
      <c r="J105" s="390"/>
      <c r="K105" s="390"/>
      <c r="L105" s="390"/>
      <c r="M105" s="390"/>
      <c r="N105" s="390"/>
      <c r="O105" s="390"/>
      <c r="P105" s="390"/>
      <c r="Q105" s="390"/>
      <c r="R105" s="390"/>
      <c r="S105" s="390"/>
      <c r="T105" s="390"/>
      <c r="U105" s="390"/>
      <c r="V105" s="390"/>
      <c r="W105" s="390"/>
      <c r="X105" s="390"/>
      <c r="Y105" s="390"/>
      <c r="Z105" s="390"/>
    </row>
    <row r="106" spans="1:26" s="12" customFormat="1" ht="14.25" customHeight="1">
      <c r="A106" s="390"/>
      <c r="B106" s="390"/>
      <c r="C106" s="390"/>
      <c r="D106" s="393"/>
      <c r="E106" s="393"/>
      <c r="F106" s="393"/>
      <c r="G106" s="390"/>
      <c r="H106" s="390"/>
      <c r="I106" s="390"/>
      <c r="J106" s="390"/>
      <c r="K106" s="390"/>
      <c r="L106" s="390"/>
      <c r="M106" s="390"/>
      <c r="N106" s="390"/>
      <c r="O106" s="390"/>
      <c r="P106" s="390"/>
      <c r="Q106" s="390"/>
      <c r="R106" s="390"/>
      <c r="S106" s="390"/>
      <c r="T106" s="390"/>
      <c r="U106" s="390"/>
      <c r="V106" s="390"/>
      <c r="W106" s="390"/>
      <c r="X106" s="390"/>
      <c r="Y106" s="390"/>
      <c r="Z106" s="390"/>
    </row>
    <row r="107" spans="1:26" s="12" customFormat="1" ht="14.25" customHeight="1">
      <c r="A107" s="390"/>
      <c r="B107" s="390"/>
      <c r="C107" s="390"/>
      <c r="D107" s="393"/>
      <c r="E107" s="393"/>
      <c r="F107" s="393"/>
      <c r="G107" s="390"/>
      <c r="H107" s="390"/>
      <c r="I107" s="390"/>
      <c r="J107" s="390"/>
      <c r="K107" s="390"/>
      <c r="L107" s="390"/>
      <c r="M107" s="390"/>
      <c r="N107" s="390"/>
      <c r="O107" s="390"/>
      <c r="P107" s="390"/>
      <c r="Q107" s="390"/>
      <c r="R107" s="390"/>
      <c r="S107" s="390"/>
      <c r="T107" s="390"/>
      <c r="U107" s="390"/>
      <c r="V107" s="390"/>
      <c r="W107" s="390"/>
      <c r="X107" s="390"/>
      <c r="Y107" s="390"/>
      <c r="Z107" s="390"/>
    </row>
    <row r="108" spans="1:26" s="12" customFormat="1" ht="14.25" customHeight="1">
      <c r="A108" s="390"/>
      <c r="B108" s="390"/>
      <c r="C108" s="390"/>
      <c r="D108" s="393"/>
      <c r="E108" s="393"/>
      <c r="F108" s="393"/>
      <c r="G108" s="390"/>
      <c r="H108" s="390"/>
      <c r="I108" s="390"/>
      <c r="J108" s="390"/>
      <c r="K108" s="390"/>
      <c r="L108" s="390"/>
      <c r="M108" s="390"/>
      <c r="N108" s="390"/>
      <c r="O108" s="390"/>
      <c r="P108" s="390"/>
      <c r="Q108" s="390"/>
      <c r="R108" s="390"/>
      <c r="S108" s="390"/>
      <c r="T108" s="390"/>
      <c r="U108" s="390"/>
      <c r="V108" s="390"/>
      <c r="W108" s="390"/>
      <c r="X108" s="390"/>
      <c r="Y108" s="390"/>
      <c r="Z108" s="390"/>
    </row>
    <row r="109" spans="1:26" s="12" customFormat="1" ht="14.25" customHeight="1">
      <c r="A109" s="390"/>
      <c r="B109" s="390"/>
      <c r="C109" s="390"/>
      <c r="D109" s="393"/>
      <c r="E109" s="393"/>
      <c r="F109" s="393"/>
      <c r="G109" s="390"/>
      <c r="H109" s="390"/>
      <c r="I109" s="390"/>
      <c r="J109" s="390"/>
      <c r="K109" s="390"/>
      <c r="L109" s="390"/>
      <c r="M109" s="390"/>
      <c r="N109" s="390"/>
      <c r="O109" s="390"/>
      <c r="P109" s="390"/>
      <c r="Q109" s="390"/>
      <c r="R109" s="390"/>
      <c r="S109" s="390"/>
      <c r="T109" s="390"/>
      <c r="U109" s="390"/>
      <c r="V109" s="390"/>
      <c r="W109" s="390"/>
      <c r="X109" s="390"/>
      <c r="Y109" s="390"/>
      <c r="Z109" s="390"/>
    </row>
    <row r="110" spans="1:26" s="12" customFormat="1" ht="14.25" customHeight="1">
      <c r="A110" s="390"/>
      <c r="B110" s="390"/>
      <c r="C110" s="390"/>
      <c r="D110" s="393"/>
      <c r="E110" s="393"/>
      <c r="F110" s="393"/>
      <c r="G110" s="390"/>
      <c r="H110" s="390"/>
      <c r="I110" s="390"/>
      <c r="J110" s="390"/>
      <c r="K110" s="390"/>
      <c r="L110" s="390"/>
      <c r="M110" s="390"/>
      <c r="N110" s="390"/>
      <c r="O110" s="390"/>
      <c r="P110" s="390"/>
      <c r="Q110" s="390"/>
      <c r="R110" s="390"/>
      <c r="S110" s="390"/>
      <c r="T110" s="390"/>
      <c r="U110" s="390"/>
      <c r="V110" s="390"/>
      <c r="W110" s="390"/>
      <c r="X110" s="390"/>
      <c r="Y110" s="390"/>
      <c r="Z110" s="390"/>
    </row>
    <row r="111" spans="1:26" s="12" customFormat="1" ht="14.25" customHeight="1">
      <c r="A111" s="390"/>
      <c r="B111" s="390"/>
      <c r="C111" s="390"/>
      <c r="D111" s="393"/>
      <c r="E111" s="393"/>
      <c r="F111" s="393"/>
      <c r="G111" s="390"/>
      <c r="H111" s="390"/>
      <c r="I111" s="390"/>
      <c r="J111" s="390"/>
      <c r="K111" s="390"/>
      <c r="L111" s="390"/>
      <c r="M111" s="390"/>
      <c r="N111" s="390"/>
      <c r="O111" s="390"/>
      <c r="P111" s="390"/>
      <c r="Q111" s="390"/>
      <c r="R111" s="390"/>
      <c r="S111" s="390"/>
      <c r="T111" s="390"/>
      <c r="U111" s="390"/>
      <c r="V111" s="390"/>
      <c r="W111" s="390"/>
      <c r="X111" s="390"/>
      <c r="Y111" s="390"/>
      <c r="Z111" s="390"/>
    </row>
    <row r="112" spans="1:26" s="12" customFormat="1" ht="14.25" customHeight="1">
      <c r="A112" s="390"/>
      <c r="B112" s="390"/>
      <c r="C112" s="390"/>
      <c r="D112" s="393"/>
      <c r="E112" s="393"/>
      <c r="F112" s="393"/>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s="12" customFormat="1" ht="14.25" customHeight="1">
      <c r="A113" s="390"/>
      <c r="B113" s="390"/>
      <c r="C113" s="390"/>
      <c r="D113" s="393"/>
      <c r="E113" s="393"/>
      <c r="F113" s="393"/>
      <c r="G113" s="390"/>
      <c r="H113" s="390"/>
      <c r="I113" s="390"/>
      <c r="J113" s="390"/>
      <c r="K113" s="390"/>
      <c r="L113" s="390"/>
      <c r="M113" s="390"/>
      <c r="N113" s="390"/>
      <c r="O113" s="390"/>
      <c r="P113" s="390"/>
      <c r="Q113" s="390"/>
      <c r="R113" s="390"/>
      <c r="S113" s="390"/>
      <c r="T113" s="390"/>
      <c r="U113" s="390"/>
      <c r="V113" s="390"/>
      <c r="W113" s="390"/>
      <c r="X113" s="390"/>
      <c r="Y113" s="390"/>
      <c r="Z113" s="390"/>
    </row>
    <row r="114" spans="1:26" s="12" customFormat="1" ht="14.25" customHeight="1">
      <c r="A114" s="390"/>
      <c r="B114" s="390"/>
      <c r="C114" s="390"/>
      <c r="D114" s="393"/>
      <c r="E114" s="393"/>
      <c r="F114" s="393"/>
      <c r="G114" s="390"/>
      <c r="H114" s="390"/>
      <c r="I114" s="390"/>
      <c r="J114" s="390"/>
      <c r="K114" s="390"/>
      <c r="L114" s="390"/>
      <c r="M114" s="390"/>
      <c r="N114" s="390"/>
      <c r="O114" s="390"/>
      <c r="P114" s="390"/>
      <c r="Q114" s="390"/>
      <c r="R114" s="390"/>
      <c r="S114" s="390"/>
      <c r="T114" s="390"/>
      <c r="U114" s="390"/>
      <c r="V114" s="390"/>
      <c r="W114" s="390"/>
      <c r="X114" s="390"/>
      <c r="Y114" s="390"/>
      <c r="Z114" s="390"/>
    </row>
    <row r="115" spans="1:26" s="12" customFormat="1" ht="14.25" customHeight="1">
      <c r="A115" s="390"/>
      <c r="B115" s="390"/>
      <c r="C115" s="390"/>
      <c r="D115" s="393"/>
      <c r="E115" s="393"/>
      <c r="F115" s="393"/>
      <c r="G115" s="390"/>
      <c r="H115" s="390"/>
      <c r="I115" s="390"/>
      <c r="J115" s="390"/>
      <c r="K115" s="390"/>
      <c r="L115" s="390"/>
      <c r="M115" s="390"/>
      <c r="N115" s="390"/>
      <c r="O115" s="390"/>
      <c r="P115" s="390"/>
      <c r="Q115" s="390"/>
      <c r="R115" s="390"/>
      <c r="S115" s="390"/>
      <c r="T115" s="390"/>
      <c r="U115" s="390"/>
      <c r="V115" s="390"/>
      <c r="W115" s="390"/>
      <c r="X115" s="390"/>
      <c r="Y115" s="390"/>
      <c r="Z115" s="390"/>
    </row>
    <row r="116" spans="1:26" s="12" customFormat="1" ht="14.25" customHeight="1">
      <c r="A116" s="390"/>
      <c r="B116" s="390"/>
      <c r="C116" s="390"/>
      <c r="D116" s="393"/>
      <c r="E116" s="393"/>
      <c r="F116" s="393"/>
      <c r="G116" s="390"/>
      <c r="H116" s="390"/>
      <c r="I116" s="390"/>
      <c r="J116" s="390"/>
      <c r="K116" s="390"/>
      <c r="L116" s="390"/>
      <c r="M116" s="390"/>
      <c r="N116" s="390"/>
      <c r="O116" s="390"/>
      <c r="P116" s="390"/>
      <c r="Q116" s="390"/>
      <c r="R116" s="390"/>
      <c r="S116" s="390"/>
      <c r="T116" s="390"/>
      <c r="U116" s="390"/>
      <c r="V116" s="390"/>
      <c r="W116" s="390"/>
      <c r="X116" s="390"/>
      <c r="Y116" s="390"/>
      <c r="Z116" s="390"/>
    </row>
    <row r="117" spans="1:26" s="12" customFormat="1" ht="14.25" customHeight="1">
      <c r="A117" s="390"/>
      <c r="B117" s="390"/>
      <c r="C117" s="390"/>
      <c r="D117" s="393"/>
      <c r="E117" s="393"/>
      <c r="F117" s="393"/>
      <c r="G117" s="390"/>
      <c r="H117" s="390"/>
      <c r="I117" s="390"/>
      <c r="J117" s="390"/>
      <c r="K117" s="390"/>
      <c r="L117" s="390"/>
      <c r="M117" s="390"/>
      <c r="N117" s="390"/>
      <c r="O117" s="390"/>
      <c r="P117" s="390"/>
      <c r="Q117" s="390"/>
      <c r="R117" s="390"/>
      <c r="S117" s="390"/>
      <c r="T117" s="390"/>
      <c r="U117" s="390"/>
      <c r="V117" s="390"/>
      <c r="W117" s="390"/>
      <c r="X117" s="390"/>
      <c r="Y117" s="390"/>
      <c r="Z117" s="390"/>
    </row>
    <row r="118" spans="1:26" s="12" customFormat="1" ht="14.25" customHeight="1">
      <c r="A118" s="390"/>
      <c r="B118" s="390"/>
      <c r="C118" s="390"/>
      <c r="D118" s="393"/>
      <c r="E118" s="393"/>
      <c r="F118" s="393"/>
      <c r="G118" s="390"/>
      <c r="H118" s="390"/>
      <c r="I118" s="390"/>
      <c r="J118" s="390"/>
      <c r="K118" s="390"/>
      <c r="L118" s="390"/>
      <c r="M118" s="390"/>
      <c r="N118" s="390"/>
      <c r="O118" s="390"/>
      <c r="P118" s="390"/>
      <c r="Q118" s="390"/>
      <c r="R118" s="390"/>
      <c r="S118" s="390"/>
      <c r="T118" s="390"/>
      <c r="U118" s="390"/>
      <c r="V118" s="390"/>
      <c r="W118" s="390"/>
      <c r="X118" s="390"/>
      <c r="Y118" s="390"/>
      <c r="Z118" s="390"/>
    </row>
    <row r="119" spans="1:26" s="12" customFormat="1" ht="14.25" customHeight="1">
      <c r="A119" s="390"/>
      <c r="B119" s="390"/>
      <c r="C119" s="390"/>
      <c r="D119" s="393"/>
      <c r="E119" s="393"/>
      <c r="F119" s="393"/>
      <c r="G119" s="390"/>
      <c r="H119" s="390"/>
      <c r="I119" s="390"/>
      <c r="J119" s="390"/>
      <c r="K119" s="390"/>
      <c r="L119" s="390"/>
      <c r="M119" s="390"/>
      <c r="N119" s="390"/>
      <c r="O119" s="390"/>
      <c r="P119" s="390"/>
      <c r="Q119" s="390"/>
      <c r="R119" s="390"/>
      <c r="S119" s="390"/>
      <c r="T119" s="390"/>
      <c r="U119" s="390"/>
      <c r="V119" s="390"/>
      <c r="W119" s="390"/>
      <c r="X119" s="390"/>
      <c r="Y119" s="390"/>
      <c r="Z119" s="390"/>
    </row>
    <row r="120" spans="1:26" s="12" customFormat="1" ht="14.25" customHeight="1">
      <c r="A120" s="390"/>
      <c r="B120" s="390"/>
      <c r="C120" s="390"/>
      <c r="D120" s="393"/>
      <c r="E120" s="393"/>
      <c r="F120" s="393"/>
      <c r="G120" s="390"/>
      <c r="H120" s="390"/>
      <c r="I120" s="390"/>
      <c r="J120" s="390"/>
      <c r="K120" s="390"/>
      <c r="L120" s="390"/>
      <c r="M120" s="390"/>
      <c r="N120" s="390"/>
      <c r="O120" s="390"/>
      <c r="P120" s="390"/>
      <c r="Q120" s="390"/>
      <c r="R120" s="390"/>
      <c r="S120" s="390"/>
      <c r="T120" s="390"/>
      <c r="U120" s="390"/>
      <c r="V120" s="390"/>
      <c r="W120" s="390"/>
      <c r="X120" s="390"/>
      <c r="Y120" s="390"/>
      <c r="Z120" s="390"/>
    </row>
    <row r="121" spans="1:26" s="12" customFormat="1" ht="14.25" customHeight="1">
      <c r="A121" s="390"/>
      <c r="B121" s="390"/>
      <c r="C121" s="390"/>
      <c r="D121" s="393"/>
      <c r="E121" s="393"/>
      <c r="F121" s="393"/>
      <c r="G121" s="390"/>
      <c r="H121" s="390"/>
      <c r="I121" s="390"/>
      <c r="J121" s="390"/>
      <c r="K121" s="390"/>
      <c r="L121" s="390"/>
      <c r="M121" s="390"/>
      <c r="N121" s="390"/>
      <c r="O121" s="390"/>
      <c r="P121" s="390"/>
      <c r="Q121" s="390"/>
      <c r="R121" s="390"/>
      <c r="S121" s="390"/>
      <c r="T121" s="390"/>
      <c r="U121" s="390"/>
      <c r="V121" s="390"/>
      <c r="W121" s="390"/>
      <c r="X121" s="390"/>
      <c r="Y121" s="390"/>
      <c r="Z121" s="390"/>
    </row>
    <row r="122" spans="1:26" s="12" customFormat="1" ht="14.25" customHeight="1">
      <c r="A122" s="390"/>
      <c r="B122" s="390"/>
      <c r="C122" s="390"/>
      <c r="D122" s="393"/>
      <c r="E122" s="393"/>
      <c r="F122" s="393"/>
      <c r="G122" s="390"/>
      <c r="H122" s="390"/>
      <c r="I122" s="390"/>
      <c r="J122" s="390"/>
      <c r="K122" s="390"/>
      <c r="L122" s="390"/>
      <c r="M122" s="390"/>
      <c r="N122" s="390"/>
      <c r="O122" s="390"/>
      <c r="P122" s="390"/>
      <c r="Q122" s="390"/>
      <c r="R122" s="390"/>
      <c r="S122" s="390"/>
      <c r="T122" s="390"/>
      <c r="U122" s="390"/>
      <c r="V122" s="390"/>
      <c r="W122" s="390"/>
      <c r="X122" s="390"/>
      <c r="Y122" s="390"/>
      <c r="Z122" s="390"/>
    </row>
    <row r="123" spans="1:26" s="12" customFormat="1" ht="14.25" customHeight="1">
      <c r="A123" s="390"/>
      <c r="B123" s="390"/>
      <c r="C123" s="390"/>
      <c r="D123" s="393"/>
      <c r="E123" s="393"/>
      <c r="F123" s="393"/>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s="12" customFormat="1" ht="14.25" customHeight="1">
      <c r="A124" s="390"/>
      <c r="B124" s="390"/>
      <c r="C124" s="390"/>
      <c r="D124" s="393"/>
      <c r="E124" s="393"/>
      <c r="F124" s="393"/>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s="12" customFormat="1" ht="14.25" customHeight="1">
      <c r="A125" s="390"/>
      <c r="B125" s="390"/>
      <c r="C125" s="390"/>
      <c r="D125" s="393"/>
      <c r="E125" s="393"/>
      <c r="F125" s="393"/>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s="12" customFormat="1" ht="14.25" customHeight="1">
      <c r="A126" s="390"/>
      <c r="B126" s="390"/>
      <c r="C126" s="390"/>
      <c r="D126" s="393"/>
      <c r="E126" s="393"/>
      <c r="F126" s="393"/>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s="12" customFormat="1" ht="14.25" customHeight="1">
      <c r="A127" s="390"/>
      <c r="B127" s="390"/>
      <c r="C127" s="390"/>
      <c r="D127" s="393"/>
      <c r="E127" s="393"/>
      <c r="F127" s="393"/>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s="12" customFormat="1" ht="14.25" customHeight="1">
      <c r="A128" s="390"/>
      <c r="B128" s="390"/>
      <c r="C128" s="390"/>
      <c r="D128" s="393"/>
      <c r="E128" s="393"/>
      <c r="F128" s="393"/>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s="12" customFormat="1" ht="14.25" customHeight="1">
      <c r="A129" s="390"/>
      <c r="B129" s="390"/>
      <c r="C129" s="390"/>
      <c r="D129" s="393"/>
      <c r="E129" s="393"/>
      <c r="F129" s="393"/>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s="12" customFormat="1" ht="14.25" customHeight="1">
      <c r="A130" s="390"/>
      <c r="B130" s="390"/>
      <c r="C130" s="390"/>
      <c r="D130" s="393"/>
      <c r="E130" s="393"/>
      <c r="F130" s="393"/>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s="12" customFormat="1" ht="14.25" customHeight="1">
      <c r="A131" s="390"/>
      <c r="B131" s="390"/>
      <c r="C131" s="390"/>
      <c r="D131" s="393"/>
      <c r="E131" s="393"/>
      <c r="F131" s="393"/>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s="12" customFormat="1" ht="14.25" customHeight="1">
      <c r="A132" s="390"/>
      <c r="B132" s="390"/>
      <c r="C132" s="390"/>
      <c r="D132" s="393"/>
      <c r="E132" s="393"/>
      <c r="F132" s="393"/>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s="12" customFormat="1" ht="14.25" customHeight="1">
      <c r="A133" s="390"/>
      <c r="B133" s="390"/>
      <c r="C133" s="390"/>
      <c r="D133" s="393"/>
      <c r="E133" s="393"/>
      <c r="F133" s="393"/>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s="12" customFormat="1" ht="14.25" customHeight="1">
      <c r="A134" s="390"/>
      <c r="B134" s="390"/>
      <c r="C134" s="390"/>
      <c r="D134" s="393"/>
      <c r="E134" s="393"/>
      <c r="F134" s="393"/>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s="12" customFormat="1" ht="14.25" customHeight="1">
      <c r="A135" s="390"/>
      <c r="B135" s="390"/>
      <c r="C135" s="390"/>
      <c r="D135" s="393"/>
      <c r="E135" s="393"/>
      <c r="F135" s="393"/>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s="12" customFormat="1" ht="14.25" customHeight="1">
      <c r="A136" s="390"/>
      <c r="B136" s="390"/>
      <c r="C136" s="390"/>
      <c r="D136" s="393"/>
      <c r="E136" s="393"/>
      <c r="F136" s="393"/>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s="12" customFormat="1" ht="14.25" customHeight="1">
      <c r="A137" s="390"/>
      <c r="B137" s="390"/>
      <c r="C137" s="390"/>
      <c r="D137" s="393"/>
      <c r="E137" s="393"/>
      <c r="F137" s="393"/>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s="12" customFormat="1" ht="14.25" customHeight="1">
      <c r="A138" s="390"/>
      <c r="B138" s="390"/>
      <c r="C138" s="390"/>
      <c r="D138" s="393"/>
      <c r="E138" s="393"/>
      <c r="F138" s="393"/>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s="12" customFormat="1" ht="14.25" customHeight="1">
      <c r="A139" s="390"/>
      <c r="B139" s="390"/>
      <c r="C139" s="390"/>
      <c r="D139" s="393"/>
      <c r="E139" s="393"/>
      <c r="F139" s="393"/>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s="12" customFormat="1" ht="14.25" customHeight="1">
      <c r="A140" s="390"/>
      <c r="B140" s="390"/>
      <c r="C140" s="390"/>
      <c r="D140" s="393"/>
      <c r="E140" s="393"/>
      <c r="F140" s="393"/>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s="12" customFormat="1" ht="14.25" customHeight="1">
      <c r="A141" s="390"/>
      <c r="B141" s="390"/>
      <c r="C141" s="390"/>
      <c r="D141" s="393"/>
      <c r="E141" s="393"/>
      <c r="F141" s="393"/>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s="12" customFormat="1" ht="14.25" customHeight="1">
      <c r="A142" s="390"/>
      <c r="B142" s="390"/>
      <c r="C142" s="390"/>
      <c r="D142" s="393"/>
      <c r="E142" s="393"/>
      <c r="F142" s="393"/>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s="12" customFormat="1" ht="14.25" customHeight="1">
      <c r="A143" s="390"/>
      <c r="B143" s="390"/>
      <c r="C143" s="390"/>
      <c r="D143" s="393"/>
      <c r="E143" s="393"/>
      <c r="F143" s="393"/>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s="12" customFormat="1" ht="14.25" customHeight="1">
      <c r="A144" s="390"/>
      <c r="B144" s="390"/>
      <c r="C144" s="390"/>
      <c r="D144" s="393"/>
      <c r="E144" s="393"/>
      <c r="F144" s="393"/>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s="12" customFormat="1" ht="14.25" customHeight="1">
      <c r="A145" s="390"/>
      <c r="B145" s="390"/>
      <c r="C145" s="390"/>
      <c r="D145" s="393"/>
      <c r="E145" s="393"/>
      <c r="F145" s="393"/>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s="12" customFormat="1" ht="14.25" customHeight="1">
      <c r="A146" s="390"/>
      <c r="B146" s="390"/>
      <c r="C146" s="390"/>
      <c r="D146" s="393"/>
      <c r="E146" s="393"/>
      <c r="F146" s="393"/>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s="12" customFormat="1" ht="14.25" customHeight="1">
      <c r="A147" s="390"/>
      <c r="B147" s="390"/>
      <c r="C147" s="390"/>
      <c r="D147" s="393"/>
      <c r="E147" s="393"/>
      <c r="F147" s="393"/>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s="12" customFormat="1" ht="14.25" customHeight="1">
      <c r="A148" s="390"/>
      <c r="B148" s="390"/>
      <c r="C148" s="390"/>
      <c r="D148" s="393"/>
      <c r="E148" s="393"/>
      <c r="F148" s="393"/>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s="12" customFormat="1" ht="14.25" customHeight="1">
      <c r="A149" s="390"/>
      <c r="B149" s="390"/>
      <c r="C149" s="390"/>
      <c r="D149" s="393"/>
      <c r="E149" s="393"/>
      <c r="F149" s="393"/>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s="12" customFormat="1" ht="14.25" customHeight="1">
      <c r="A150" s="390"/>
      <c r="B150" s="390"/>
      <c r="C150" s="390"/>
      <c r="D150" s="393"/>
      <c r="E150" s="393"/>
      <c r="F150" s="393"/>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s="12" customFormat="1" ht="14.25" customHeight="1">
      <c r="A151" s="390"/>
      <c r="B151" s="390"/>
      <c r="C151" s="390"/>
      <c r="D151" s="393"/>
      <c r="E151" s="393"/>
      <c r="F151" s="393"/>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s="12" customFormat="1" ht="14.25" customHeight="1">
      <c r="A152" s="390"/>
      <c r="B152" s="390"/>
      <c r="C152" s="390"/>
      <c r="D152" s="393"/>
      <c r="E152" s="393"/>
      <c r="F152" s="393"/>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s="12" customFormat="1" ht="14.25" customHeight="1">
      <c r="A153" s="390"/>
      <c r="B153" s="390"/>
      <c r="C153" s="390"/>
      <c r="D153" s="393"/>
      <c r="E153" s="393"/>
      <c r="F153" s="393"/>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s="12" customFormat="1" ht="14.25" customHeight="1">
      <c r="A154" s="390"/>
      <c r="B154" s="390"/>
      <c r="C154" s="390"/>
      <c r="D154" s="393"/>
      <c r="E154" s="393"/>
      <c r="F154" s="393"/>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s="12" customFormat="1" ht="14.25" customHeight="1">
      <c r="A155" s="390"/>
      <c r="B155" s="390"/>
      <c r="C155" s="390"/>
      <c r="D155" s="393"/>
      <c r="E155" s="393"/>
      <c r="F155" s="393"/>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s="12" customFormat="1" ht="14.25" customHeight="1">
      <c r="A156" s="390"/>
      <c r="B156" s="390"/>
      <c r="C156" s="390"/>
      <c r="D156" s="393"/>
      <c r="E156" s="393"/>
      <c r="F156" s="393"/>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s="12" customFormat="1" ht="14.25" customHeight="1">
      <c r="A157" s="390"/>
      <c r="B157" s="390"/>
      <c r="C157" s="390"/>
      <c r="D157" s="393"/>
      <c r="E157" s="393"/>
      <c r="F157" s="393"/>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s="12" customFormat="1" ht="14.25" customHeight="1">
      <c r="A158" s="390"/>
      <c r="B158" s="390"/>
      <c r="C158" s="390"/>
      <c r="D158" s="393"/>
      <c r="E158" s="393"/>
      <c r="F158" s="393"/>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s="12" customFormat="1" ht="14.25" customHeight="1">
      <c r="A159" s="390"/>
      <c r="B159" s="390"/>
      <c r="C159" s="390"/>
      <c r="D159" s="393"/>
      <c r="E159" s="393"/>
      <c r="F159" s="393"/>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s="12" customFormat="1" ht="14.25" customHeight="1">
      <c r="A160" s="390"/>
      <c r="B160" s="390"/>
      <c r="C160" s="390"/>
      <c r="D160" s="393"/>
      <c r="E160" s="393"/>
      <c r="F160" s="393"/>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s="12" customFormat="1" ht="14.25" customHeight="1">
      <c r="A161" s="390"/>
      <c r="B161" s="390"/>
      <c r="C161" s="390"/>
      <c r="D161" s="393"/>
      <c r="E161" s="393"/>
      <c r="F161" s="393"/>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s="12" customFormat="1" ht="14.25" customHeight="1">
      <c r="A162" s="390"/>
      <c r="B162" s="390"/>
      <c r="C162" s="390"/>
      <c r="D162" s="393"/>
      <c r="E162" s="393"/>
      <c r="F162" s="393"/>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s="12" customFormat="1" ht="14.25" customHeight="1">
      <c r="A163" s="390"/>
      <c r="B163" s="390"/>
      <c r="C163" s="390"/>
      <c r="D163" s="393"/>
      <c r="E163" s="393"/>
      <c r="F163" s="393"/>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s="12" customFormat="1" ht="14.25" customHeight="1">
      <c r="A164" s="390"/>
      <c r="B164" s="390"/>
      <c r="C164" s="390"/>
      <c r="D164" s="393"/>
      <c r="E164" s="393"/>
      <c r="F164" s="393"/>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s="12" customFormat="1" ht="14.25" customHeight="1">
      <c r="A165" s="390"/>
      <c r="B165" s="390"/>
      <c r="C165" s="390"/>
      <c r="D165" s="393"/>
      <c r="E165" s="393"/>
      <c r="F165" s="393"/>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s="12" customFormat="1" ht="14.25" customHeight="1">
      <c r="A166" s="390"/>
      <c r="B166" s="390"/>
      <c r="C166" s="390"/>
      <c r="D166" s="393"/>
      <c r="E166" s="393"/>
      <c r="F166" s="393"/>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s="12" customFormat="1" ht="14.25" customHeight="1">
      <c r="A167" s="390"/>
      <c r="B167" s="390"/>
      <c r="C167" s="390"/>
      <c r="D167" s="393"/>
      <c r="E167" s="393"/>
      <c r="F167" s="393"/>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s="12" customFormat="1" ht="14.25" customHeight="1">
      <c r="A168" s="390"/>
      <c r="B168" s="390"/>
      <c r="C168" s="390"/>
      <c r="D168" s="393"/>
      <c r="E168" s="393"/>
      <c r="F168" s="393"/>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s="12" customFormat="1" ht="14.25" customHeight="1">
      <c r="A169" s="390"/>
      <c r="B169" s="390"/>
      <c r="C169" s="390"/>
      <c r="D169" s="393"/>
      <c r="E169" s="393"/>
      <c r="F169" s="393"/>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s="12" customFormat="1" ht="14.25" customHeight="1">
      <c r="A170" s="390"/>
      <c r="B170" s="390"/>
      <c r="C170" s="390"/>
      <c r="D170" s="393"/>
      <c r="E170" s="393"/>
      <c r="F170" s="393"/>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s="12" customFormat="1" ht="14.25" customHeight="1">
      <c r="A171" s="390"/>
      <c r="B171" s="390"/>
      <c r="C171" s="390"/>
      <c r="D171" s="393"/>
      <c r="E171" s="393"/>
      <c r="F171" s="393"/>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s="12" customFormat="1" ht="14.25" customHeight="1">
      <c r="A172" s="390"/>
      <c r="B172" s="390"/>
      <c r="C172" s="390"/>
      <c r="D172" s="393"/>
      <c r="E172" s="393"/>
      <c r="F172" s="393"/>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s="12" customFormat="1" ht="14.25" customHeight="1">
      <c r="A173" s="390"/>
      <c r="B173" s="390"/>
      <c r="C173" s="390"/>
      <c r="D173" s="393"/>
      <c r="E173" s="393"/>
      <c r="F173" s="393"/>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s="12" customFormat="1" ht="14.25" customHeight="1">
      <c r="A174" s="390"/>
      <c r="B174" s="390"/>
      <c r="C174" s="390"/>
      <c r="D174" s="393"/>
      <c r="E174" s="393"/>
      <c r="F174" s="393"/>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s="12" customFormat="1" ht="14.25" customHeight="1">
      <c r="A175" s="390"/>
      <c r="B175" s="390"/>
      <c r="C175" s="390"/>
      <c r="D175" s="393"/>
      <c r="E175" s="393"/>
      <c r="F175" s="393"/>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s="12" customFormat="1" ht="14.25" customHeight="1">
      <c r="A176" s="390"/>
      <c r="B176" s="390"/>
      <c r="C176" s="390"/>
      <c r="D176" s="393"/>
      <c r="E176" s="393"/>
      <c r="F176" s="393"/>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s="12" customFormat="1" ht="14.25" customHeight="1">
      <c r="A177" s="390"/>
      <c r="B177" s="390"/>
      <c r="C177" s="390"/>
      <c r="D177" s="393"/>
      <c r="E177" s="393"/>
      <c r="F177" s="393"/>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s="12" customFormat="1" ht="14.25" customHeight="1">
      <c r="A178" s="390"/>
      <c r="B178" s="390"/>
      <c r="C178" s="390"/>
      <c r="D178" s="393"/>
      <c r="E178" s="393"/>
      <c r="F178" s="393"/>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s="12" customFormat="1" ht="14.25" customHeight="1">
      <c r="A179" s="390"/>
      <c r="B179" s="390"/>
      <c r="C179" s="390"/>
      <c r="D179" s="393"/>
      <c r="E179" s="393"/>
      <c r="F179" s="393"/>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s="12" customFormat="1" ht="14.25" customHeight="1">
      <c r="A180" s="390"/>
      <c r="B180" s="390"/>
      <c r="C180" s="390"/>
      <c r="D180" s="393"/>
      <c r="E180" s="393"/>
      <c r="F180" s="393"/>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s="12" customFormat="1" ht="14.25" customHeight="1">
      <c r="A181" s="390"/>
      <c r="B181" s="390"/>
      <c r="C181" s="390"/>
      <c r="D181" s="393"/>
      <c r="E181" s="393"/>
      <c r="F181" s="393"/>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s="12" customFormat="1" ht="14.25" customHeight="1">
      <c r="A182" s="390"/>
      <c r="B182" s="390"/>
      <c r="C182" s="390"/>
      <c r="D182" s="393"/>
      <c r="E182" s="393"/>
      <c r="F182" s="393"/>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s="12" customFormat="1" ht="14.25" customHeight="1">
      <c r="A183" s="390"/>
      <c r="B183" s="390"/>
      <c r="C183" s="390"/>
      <c r="D183" s="393"/>
      <c r="E183" s="393"/>
      <c r="F183" s="393"/>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s="12" customFormat="1" ht="14.25" customHeight="1">
      <c r="A184" s="390"/>
      <c r="B184" s="390"/>
      <c r="C184" s="390"/>
      <c r="D184" s="393"/>
      <c r="E184" s="393"/>
      <c r="F184" s="393"/>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s="12" customFormat="1" ht="14.25" customHeight="1">
      <c r="A185" s="390"/>
      <c r="B185" s="390"/>
      <c r="C185" s="390"/>
      <c r="D185" s="393"/>
      <c r="E185" s="393"/>
      <c r="F185" s="393"/>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s="12" customFormat="1" ht="14.25" customHeight="1">
      <c r="A186" s="390"/>
      <c r="B186" s="390"/>
      <c r="C186" s="390"/>
      <c r="D186" s="393"/>
      <c r="E186" s="393"/>
      <c r="F186" s="393"/>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s="12" customFormat="1" ht="14.25" customHeight="1">
      <c r="A187" s="390"/>
      <c r="B187" s="390"/>
      <c r="C187" s="390"/>
      <c r="D187" s="393"/>
      <c r="E187" s="393"/>
      <c r="F187" s="393"/>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s="12" customFormat="1" ht="14.25" customHeight="1">
      <c r="A188" s="390"/>
      <c r="B188" s="390"/>
      <c r="C188" s="390"/>
      <c r="D188" s="393"/>
      <c r="E188" s="393"/>
      <c r="F188" s="393"/>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s="12" customFormat="1" ht="14.25" customHeight="1">
      <c r="A189" s="390"/>
      <c r="B189" s="390"/>
      <c r="C189" s="390"/>
      <c r="D189" s="393"/>
      <c r="E189" s="393"/>
      <c r="F189" s="393"/>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s="12" customFormat="1" ht="14.25" customHeight="1">
      <c r="A190" s="390"/>
      <c r="B190" s="390"/>
      <c r="C190" s="390"/>
      <c r="D190" s="393"/>
      <c r="E190" s="393"/>
      <c r="F190" s="393"/>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s="12" customFormat="1" ht="14.25" customHeight="1">
      <c r="A191" s="390"/>
      <c r="B191" s="390"/>
      <c r="C191" s="390"/>
      <c r="D191" s="393"/>
      <c r="E191" s="393"/>
      <c r="F191" s="393"/>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s="12" customFormat="1" ht="14.25" customHeight="1">
      <c r="A192" s="390"/>
      <c r="B192" s="390"/>
      <c r="C192" s="390"/>
      <c r="D192" s="393"/>
      <c r="E192" s="393"/>
      <c r="F192" s="393"/>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s="12" customFormat="1" ht="14.25" customHeight="1">
      <c r="A193" s="390"/>
      <c r="B193" s="390"/>
      <c r="C193" s="390"/>
      <c r="D193" s="393"/>
      <c r="E193" s="393"/>
      <c r="F193" s="393"/>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s="12" customFormat="1" ht="14.25" customHeight="1">
      <c r="A194" s="390"/>
      <c r="B194" s="390"/>
      <c r="C194" s="390"/>
      <c r="D194" s="393"/>
      <c r="E194" s="393"/>
      <c r="F194" s="393"/>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s="12" customFormat="1" ht="14.25" customHeight="1">
      <c r="A195" s="390"/>
      <c r="B195" s="390"/>
      <c r="C195" s="390"/>
      <c r="D195" s="393"/>
      <c r="E195" s="393"/>
      <c r="F195" s="393"/>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s="12" customFormat="1" ht="14.25" customHeight="1">
      <c r="A196" s="390"/>
      <c r="B196" s="390"/>
      <c r="C196" s="390"/>
      <c r="D196" s="393"/>
      <c r="E196" s="393"/>
      <c r="F196" s="393"/>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s="12" customFormat="1" ht="14.25" customHeight="1">
      <c r="A197" s="390"/>
      <c r="B197" s="390"/>
      <c r="C197" s="390"/>
      <c r="D197" s="393"/>
      <c r="E197" s="393"/>
      <c r="F197" s="393"/>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s="12" customFormat="1" ht="14.25" customHeight="1">
      <c r="A198" s="390"/>
      <c r="B198" s="390"/>
      <c r="C198" s="390"/>
      <c r="D198" s="393"/>
      <c r="E198" s="393"/>
      <c r="F198" s="393"/>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s="12" customFormat="1" ht="14.25" customHeight="1">
      <c r="A199" s="390"/>
      <c r="B199" s="390"/>
      <c r="C199" s="390"/>
      <c r="D199" s="393"/>
      <c r="E199" s="393"/>
      <c r="F199" s="393"/>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s="12" customFormat="1" ht="14.25" customHeight="1">
      <c r="A200" s="390"/>
      <c r="B200" s="390"/>
      <c r="C200" s="390"/>
      <c r="D200" s="393"/>
      <c r="E200" s="393"/>
      <c r="F200" s="393"/>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s="12" customFormat="1" ht="14.25" customHeight="1">
      <c r="A201" s="390"/>
      <c r="B201" s="390"/>
      <c r="C201" s="390"/>
      <c r="D201" s="393"/>
      <c r="E201" s="393"/>
      <c r="F201" s="393"/>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s="12" customFormat="1" ht="14.25" customHeight="1">
      <c r="A202" s="390"/>
      <c r="B202" s="390"/>
      <c r="C202" s="390"/>
      <c r="D202" s="393"/>
      <c r="E202" s="393"/>
      <c r="F202" s="393"/>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s="12" customFormat="1" ht="14.25" customHeight="1">
      <c r="A203" s="390"/>
      <c r="B203" s="390"/>
      <c r="C203" s="390"/>
      <c r="D203" s="393"/>
      <c r="E203" s="393"/>
      <c r="F203" s="393"/>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s="12" customFormat="1" ht="14.25" customHeight="1">
      <c r="A204" s="390"/>
      <c r="B204" s="390"/>
      <c r="C204" s="390"/>
      <c r="D204" s="393"/>
      <c r="E204" s="393"/>
      <c r="F204" s="393"/>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s="12" customFormat="1" ht="14.25" customHeight="1">
      <c r="A205" s="390"/>
      <c r="B205" s="390"/>
      <c r="C205" s="390"/>
      <c r="D205" s="393"/>
      <c r="E205" s="393"/>
      <c r="F205" s="393"/>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s="12" customFormat="1" ht="14.25" customHeight="1">
      <c r="A206" s="390"/>
      <c r="B206" s="390"/>
      <c r="C206" s="390"/>
      <c r="D206" s="393"/>
      <c r="E206" s="393"/>
      <c r="F206" s="393"/>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s="12" customFormat="1" ht="14.25" customHeight="1">
      <c r="A207" s="390"/>
      <c r="B207" s="390"/>
      <c r="C207" s="390"/>
      <c r="D207" s="393"/>
      <c r="E207" s="393"/>
      <c r="F207" s="393"/>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s="12" customFormat="1" ht="14.25" customHeight="1">
      <c r="A208" s="390"/>
      <c r="B208" s="390"/>
      <c r="C208" s="390"/>
      <c r="D208" s="393"/>
      <c r="E208" s="393"/>
      <c r="F208" s="393"/>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s="12" customFormat="1" ht="14.25" customHeight="1">
      <c r="A209" s="390"/>
      <c r="B209" s="390"/>
      <c r="C209" s="390"/>
      <c r="D209" s="393"/>
      <c r="E209" s="393"/>
      <c r="F209" s="393"/>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s="12" customFormat="1" ht="14.25" customHeight="1">
      <c r="A210" s="390"/>
      <c r="B210" s="390"/>
      <c r="C210" s="390"/>
      <c r="D210" s="393"/>
      <c r="E210" s="393"/>
      <c r="F210" s="393"/>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s="12" customFormat="1" ht="14.25" customHeight="1">
      <c r="A211" s="390"/>
      <c r="B211" s="390"/>
      <c r="C211" s="390"/>
      <c r="D211" s="393"/>
      <c r="E211" s="393"/>
      <c r="F211" s="393"/>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s="12" customFormat="1" ht="14.25" customHeight="1">
      <c r="A212" s="390"/>
      <c r="B212" s="390"/>
      <c r="C212" s="390"/>
      <c r="D212" s="393"/>
      <c r="E212" s="393"/>
      <c r="F212" s="393"/>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s="12" customFormat="1" ht="14.25" customHeight="1">
      <c r="A213" s="390"/>
      <c r="B213" s="390"/>
      <c r="C213" s="390"/>
      <c r="D213" s="393"/>
      <c r="E213" s="393"/>
      <c r="F213" s="393"/>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s="12" customFormat="1" ht="14.25" customHeight="1">
      <c r="A214" s="390"/>
      <c r="B214" s="390"/>
      <c r="C214" s="390"/>
      <c r="D214" s="393"/>
      <c r="E214" s="393"/>
      <c r="F214" s="393"/>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s="12" customFormat="1" ht="14.25" customHeight="1">
      <c r="A215" s="390"/>
      <c r="B215" s="390"/>
      <c r="C215" s="390"/>
      <c r="D215" s="393"/>
      <c r="E215" s="393"/>
      <c r="F215" s="393"/>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s="12" customFormat="1" ht="14.25" customHeight="1">
      <c r="A216" s="390"/>
      <c r="B216" s="390"/>
      <c r="C216" s="390"/>
      <c r="D216" s="393"/>
      <c r="E216" s="393"/>
      <c r="F216" s="393"/>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s="12" customFormat="1" ht="14.25" customHeight="1">
      <c r="A217" s="390"/>
      <c r="B217" s="390"/>
      <c r="C217" s="390"/>
      <c r="D217" s="393"/>
      <c r="E217" s="393"/>
      <c r="F217" s="393"/>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s="12" customFormat="1" ht="14.25" customHeight="1">
      <c r="A218" s="390"/>
      <c r="B218" s="390"/>
      <c r="C218" s="390"/>
      <c r="D218" s="393"/>
      <c r="E218" s="393"/>
      <c r="F218" s="393"/>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s="12" customFormat="1" ht="14.25" customHeight="1">
      <c r="A219" s="390"/>
      <c r="B219" s="390"/>
      <c r="C219" s="390"/>
      <c r="D219" s="393"/>
      <c r="E219" s="393"/>
      <c r="F219" s="393"/>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s="12" customFormat="1" ht="14.25" customHeight="1">
      <c r="A220" s="390"/>
      <c r="B220" s="390"/>
      <c r="C220" s="390"/>
      <c r="D220" s="393"/>
      <c r="E220" s="393"/>
      <c r="F220" s="393"/>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s="12" customFormat="1" ht="14.25" customHeight="1">
      <c r="A221" s="390"/>
      <c r="B221" s="390"/>
      <c r="C221" s="390"/>
      <c r="D221" s="393"/>
      <c r="E221" s="393"/>
      <c r="F221" s="393"/>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s="12" customFormat="1" ht="14.25" customHeight="1">
      <c r="A222" s="390"/>
      <c r="B222" s="390"/>
      <c r="C222" s="390"/>
      <c r="D222" s="393"/>
      <c r="E222" s="393"/>
      <c r="F222" s="393"/>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s="12" customFormat="1" ht="14.25" customHeight="1">
      <c r="A223" s="390"/>
      <c r="B223" s="390"/>
      <c r="C223" s="390"/>
      <c r="D223" s="393"/>
      <c r="E223" s="393"/>
      <c r="F223" s="393"/>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s="12" customFormat="1" ht="14.25" customHeight="1">
      <c r="A224" s="390"/>
      <c r="B224" s="390"/>
      <c r="C224" s="390"/>
      <c r="D224" s="393"/>
      <c r="E224" s="393"/>
      <c r="F224" s="393"/>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s="12" customFormat="1" ht="14.25" customHeight="1">
      <c r="A225" s="390"/>
      <c r="B225" s="390"/>
      <c r="C225" s="390"/>
      <c r="D225" s="393"/>
      <c r="E225" s="393"/>
      <c r="F225" s="393"/>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s="12" customFormat="1" ht="14.25" customHeight="1">
      <c r="A226" s="390"/>
      <c r="B226" s="390"/>
      <c r="C226" s="390"/>
      <c r="D226" s="393"/>
      <c r="E226" s="393"/>
      <c r="F226" s="393"/>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s="12" customFormat="1" ht="14.25" customHeight="1">
      <c r="A227" s="390"/>
      <c r="B227" s="390"/>
      <c r="C227" s="390"/>
      <c r="D227" s="393"/>
      <c r="E227" s="393"/>
      <c r="F227" s="393"/>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s="12" customFormat="1" ht="14.25" customHeight="1">
      <c r="A228" s="390"/>
      <c r="B228" s="390"/>
      <c r="C228" s="390"/>
      <c r="D228" s="393"/>
      <c r="E228" s="393"/>
      <c r="F228" s="393"/>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s="12" customFormat="1" ht="14.25" customHeight="1">
      <c r="A229" s="390"/>
      <c r="B229" s="390"/>
      <c r="C229" s="390"/>
      <c r="D229" s="393"/>
      <c r="E229" s="393"/>
      <c r="F229" s="393"/>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s="12" customFormat="1" ht="14.25" customHeight="1">
      <c r="A230" s="390"/>
      <c r="B230" s="390"/>
      <c r="C230" s="390"/>
      <c r="D230" s="393"/>
      <c r="E230" s="393"/>
      <c r="F230" s="393"/>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s="12" customFormat="1" ht="14.25" customHeight="1">
      <c r="A231" s="390"/>
      <c r="B231" s="390"/>
      <c r="C231" s="390"/>
      <c r="D231" s="393"/>
      <c r="E231" s="393"/>
      <c r="F231" s="393"/>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s="12" customFormat="1" ht="14.25" customHeight="1">
      <c r="A232" s="390"/>
      <c r="B232" s="390"/>
      <c r="C232" s="390"/>
      <c r="D232" s="393"/>
      <c r="E232" s="393"/>
      <c r="F232" s="393"/>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s="12" customFormat="1" ht="14.25" customHeight="1">
      <c r="A233" s="390"/>
      <c r="B233" s="390"/>
      <c r="C233" s="390"/>
      <c r="D233" s="393"/>
      <c r="E233" s="393"/>
      <c r="F233" s="393"/>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s="12" customFormat="1" ht="14.25" customHeight="1">
      <c r="A234" s="390"/>
      <c r="B234" s="390"/>
      <c r="C234" s="390"/>
      <c r="D234" s="393"/>
      <c r="E234" s="393"/>
      <c r="F234" s="393"/>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s="12" customFormat="1" ht="14.25" customHeight="1">
      <c r="A235" s="390"/>
      <c r="B235" s="390"/>
      <c r="C235" s="390"/>
      <c r="D235" s="393"/>
      <c r="E235" s="393"/>
      <c r="F235" s="393"/>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s="12" customFormat="1" ht="14.25" customHeight="1">
      <c r="A236" s="390"/>
      <c r="B236" s="390"/>
      <c r="C236" s="390"/>
      <c r="D236" s="393"/>
      <c r="E236" s="393"/>
      <c r="F236" s="393"/>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s="12" customFormat="1" ht="14.25" customHeight="1">
      <c r="A237" s="390"/>
      <c r="B237" s="390"/>
      <c r="C237" s="390"/>
      <c r="D237" s="393"/>
      <c r="E237" s="393"/>
      <c r="F237" s="393"/>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s="12" customFormat="1" ht="14.25" customHeight="1">
      <c r="A238" s="390"/>
      <c r="B238" s="390"/>
      <c r="C238" s="390"/>
      <c r="D238" s="393"/>
      <c r="E238" s="393"/>
      <c r="F238" s="393"/>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s="12" customFormat="1" ht="14.25" customHeight="1">
      <c r="A239" s="390"/>
      <c r="B239" s="390"/>
      <c r="C239" s="390"/>
      <c r="D239" s="393"/>
      <c r="E239" s="393"/>
      <c r="F239" s="393"/>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s="12" customFormat="1" ht="14.25" customHeight="1">
      <c r="A240" s="390"/>
      <c r="B240" s="390"/>
      <c r="C240" s="390"/>
      <c r="D240" s="393"/>
      <c r="E240" s="393"/>
      <c r="F240" s="393"/>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s="12" customFormat="1" ht="14.25" customHeight="1">
      <c r="A241" s="390"/>
      <c r="B241" s="390"/>
      <c r="C241" s="390"/>
      <c r="D241" s="393"/>
      <c r="E241" s="393"/>
      <c r="F241" s="393"/>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s="12" customFormat="1" ht="14.25" customHeight="1">
      <c r="A242" s="390"/>
      <c r="B242" s="390"/>
      <c r="C242" s="390"/>
      <c r="D242" s="393"/>
      <c r="E242" s="393"/>
      <c r="F242" s="393"/>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s="12" customFormat="1" ht="14.25" customHeight="1">
      <c r="A243" s="390"/>
      <c r="B243" s="390"/>
      <c r="C243" s="390"/>
      <c r="D243" s="393"/>
      <c r="E243" s="393"/>
      <c r="F243" s="393"/>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s="12" customFormat="1" ht="14.25" customHeight="1">
      <c r="A244" s="390"/>
      <c r="B244" s="390"/>
      <c r="C244" s="390"/>
      <c r="D244" s="393"/>
      <c r="E244" s="393"/>
      <c r="F244" s="393"/>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s="12" customFormat="1" ht="14.25" customHeight="1">
      <c r="A245" s="390"/>
      <c r="B245" s="390"/>
      <c r="C245" s="390"/>
      <c r="D245" s="393"/>
      <c r="E245" s="393"/>
      <c r="F245" s="393"/>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s="12" customFormat="1" ht="14.25" customHeight="1">
      <c r="A246" s="390"/>
      <c r="B246" s="390"/>
      <c r="C246" s="390"/>
      <c r="D246" s="393"/>
      <c r="E246" s="393"/>
      <c r="F246" s="393"/>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s="12" customFormat="1" ht="14.25" customHeight="1">
      <c r="A247" s="390"/>
      <c r="B247" s="390"/>
      <c r="C247" s="390"/>
      <c r="D247" s="393"/>
      <c r="E247" s="393"/>
      <c r="F247" s="393"/>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s="12" customFormat="1" ht="14.25" customHeight="1">
      <c r="A248" s="390"/>
      <c r="B248" s="390"/>
      <c r="C248" s="390"/>
      <c r="D248" s="393"/>
      <c r="E248" s="393"/>
      <c r="F248" s="393"/>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s="12" customFormat="1" ht="14.25" customHeight="1">
      <c r="A249" s="390"/>
      <c r="B249" s="390"/>
      <c r="C249" s="390"/>
      <c r="D249" s="393"/>
      <c r="E249" s="393"/>
      <c r="F249" s="393"/>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s="12" customFormat="1" ht="14.25" customHeight="1">
      <c r="A250" s="390"/>
      <c r="B250" s="390"/>
      <c r="C250" s="390"/>
      <c r="D250" s="393"/>
      <c r="E250" s="393"/>
      <c r="F250" s="393"/>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s="12" customFormat="1" ht="14.25" customHeight="1">
      <c r="A251" s="390"/>
      <c r="B251" s="390"/>
      <c r="C251" s="390"/>
      <c r="D251" s="393"/>
      <c r="E251" s="393"/>
      <c r="F251" s="393"/>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s="12" customFormat="1" ht="14.25" customHeight="1">
      <c r="A252" s="390"/>
      <c r="B252" s="390"/>
      <c r="C252" s="390"/>
      <c r="D252" s="393"/>
      <c r="E252" s="393"/>
      <c r="F252" s="393"/>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s="12" customFormat="1" ht="14.25" customHeight="1">
      <c r="A253" s="390"/>
      <c r="B253" s="390"/>
      <c r="C253" s="390"/>
      <c r="D253" s="393"/>
      <c r="E253" s="393"/>
      <c r="F253" s="393"/>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s="12" customFormat="1" ht="14.25" customHeight="1">
      <c r="A254" s="390"/>
      <c r="B254" s="390"/>
      <c r="C254" s="390"/>
      <c r="D254" s="393"/>
      <c r="E254" s="393"/>
      <c r="F254" s="393"/>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s="12" customFormat="1" ht="14.25" customHeight="1">
      <c r="A255" s="390"/>
      <c r="B255" s="390"/>
      <c r="C255" s="390"/>
      <c r="D255" s="393"/>
      <c r="E255" s="393"/>
      <c r="F255" s="393"/>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s="12" customFormat="1" ht="14.25" customHeight="1">
      <c r="A256" s="390"/>
      <c r="B256" s="390"/>
      <c r="C256" s="390"/>
      <c r="D256" s="393"/>
      <c r="E256" s="393"/>
      <c r="F256" s="393"/>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s="12" customFormat="1" ht="14.25" customHeight="1">
      <c r="A257" s="390"/>
      <c r="B257" s="390"/>
      <c r="C257" s="390"/>
      <c r="D257" s="393"/>
      <c r="E257" s="393"/>
      <c r="F257" s="393"/>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s="12" customFormat="1" ht="14.25" customHeight="1">
      <c r="A258" s="390"/>
      <c r="B258" s="390"/>
      <c r="C258" s="390"/>
      <c r="D258" s="393"/>
      <c r="E258" s="393"/>
      <c r="F258" s="393"/>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s="12" customFormat="1" ht="14.25" customHeight="1">
      <c r="A259" s="390"/>
      <c r="B259" s="390"/>
      <c r="C259" s="390"/>
      <c r="D259" s="393"/>
      <c r="E259" s="393"/>
      <c r="F259" s="393"/>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s="12" customFormat="1" ht="14.25" customHeight="1">
      <c r="A260" s="390"/>
      <c r="B260" s="390"/>
      <c r="C260" s="390"/>
      <c r="D260" s="393"/>
      <c r="E260" s="393"/>
      <c r="F260" s="393"/>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s="12" customFormat="1" ht="14.25" customHeight="1">
      <c r="A261" s="390"/>
      <c r="B261" s="390"/>
      <c r="C261" s="390"/>
      <c r="D261" s="393"/>
      <c r="E261" s="393"/>
      <c r="F261" s="393"/>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s="12" customFormat="1" ht="14.25" customHeight="1">
      <c r="A262" s="390"/>
      <c r="B262" s="390"/>
      <c r="C262" s="390"/>
      <c r="D262" s="393"/>
      <c r="E262" s="393"/>
      <c r="F262" s="393"/>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s="12" customFormat="1" ht="14.25" customHeight="1">
      <c r="A263" s="390"/>
      <c r="B263" s="390"/>
      <c r="C263" s="390"/>
      <c r="D263" s="393"/>
      <c r="E263" s="393"/>
      <c r="F263" s="393"/>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s="12" customFormat="1" ht="14.25" customHeight="1">
      <c r="A264" s="390"/>
      <c r="B264" s="390"/>
      <c r="C264" s="390"/>
      <c r="D264" s="393"/>
      <c r="E264" s="393"/>
      <c r="F264" s="393"/>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s="12" customFormat="1" ht="14.25" customHeight="1">
      <c r="A265" s="390"/>
      <c r="B265" s="390"/>
      <c r="C265" s="390"/>
      <c r="D265" s="393"/>
      <c r="E265" s="393"/>
      <c r="F265" s="393"/>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s="12" customFormat="1" ht="14.25" customHeight="1">
      <c r="A266" s="390"/>
      <c r="B266" s="390"/>
      <c r="C266" s="390"/>
      <c r="D266" s="393"/>
      <c r="E266" s="393"/>
      <c r="F266" s="393"/>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s="12" customFormat="1" ht="14.25" customHeight="1">
      <c r="A267" s="390"/>
      <c r="B267" s="390"/>
      <c r="C267" s="390"/>
      <c r="D267" s="393"/>
      <c r="E267" s="393"/>
      <c r="F267" s="393"/>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s="12" customFormat="1" ht="14.25" customHeight="1">
      <c r="A268" s="390"/>
      <c r="B268" s="390"/>
      <c r="C268" s="390"/>
      <c r="D268" s="393"/>
      <c r="E268" s="393"/>
      <c r="F268" s="393"/>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s="12" customFormat="1" ht="14.25" customHeight="1">
      <c r="A269" s="390"/>
      <c r="B269" s="390"/>
      <c r="C269" s="390"/>
      <c r="D269" s="393"/>
      <c r="E269" s="393"/>
      <c r="F269" s="393"/>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s="12" customFormat="1" ht="14.25" customHeight="1">
      <c r="A270" s="390"/>
      <c r="B270" s="390"/>
      <c r="C270" s="390"/>
      <c r="D270" s="393"/>
      <c r="E270" s="393"/>
      <c r="F270" s="393"/>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s="12" customFormat="1" ht="14.25" customHeight="1">
      <c r="A271" s="390"/>
      <c r="B271" s="390"/>
      <c r="C271" s="390"/>
      <c r="D271" s="393"/>
      <c r="E271" s="393"/>
      <c r="F271" s="393"/>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s="12" customFormat="1" ht="14.25" customHeight="1">
      <c r="A272" s="390"/>
      <c r="B272" s="390"/>
      <c r="C272" s="390"/>
      <c r="D272" s="393"/>
      <c r="E272" s="393"/>
      <c r="F272" s="393"/>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s="12" customFormat="1" ht="14.25" customHeight="1">
      <c r="A273" s="390"/>
      <c r="B273" s="390"/>
      <c r="C273" s="390"/>
      <c r="D273" s="393"/>
      <c r="E273" s="393"/>
      <c r="F273" s="393"/>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s="12" customFormat="1" ht="14.25" customHeight="1">
      <c r="A274" s="390"/>
      <c r="B274" s="390"/>
      <c r="C274" s="390"/>
      <c r="D274" s="393"/>
      <c r="E274" s="393"/>
      <c r="F274" s="393"/>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s="12" customFormat="1" ht="14.25" customHeight="1">
      <c r="A275" s="390"/>
      <c r="B275" s="390"/>
      <c r="C275" s="390"/>
      <c r="D275" s="393"/>
      <c r="E275" s="393"/>
      <c r="F275" s="393"/>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s="12" customFormat="1" ht="14.25" customHeight="1">
      <c r="A276" s="390"/>
      <c r="B276" s="390"/>
      <c r="C276" s="390"/>
      <c r="D276" s="393"/>
      <c r="E276" s="393"/>
      <c r="F276" s="393"/>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s="12" customFormat="1" ht="14.25" customHeight="1">
      <c r="A277" s="390"/>
      <c r="B277" s="390"/>
      <c r="C277" s="390"/>
      <c r="D277" s="393"/>
      <c r="E277" s="393"/>
      <c r="F277" s="393"/>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s="12" customFormat="1" ht="14.25" customHeight="1">
      <c r="A278" s="390"/>
      <c r="B278" s="390"/>
      <c r="C278" s="390"/>
      <c r="D278" s="393"/>
      <c r="E278" s="393"/>
      <c r="F278" s="393"/>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s="12" customFormat="1" ht="14.25" customHeight="1">
      <c r="A279" s="390"/>
      <c r="B279" s="390"/>
      <c r="C279" s="390"/>
      <c r="D279" s="393"/>
      <c r="E279" s="393"/>
      <c r="F279" s="393"/>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s="12" customFormat="1" ht="14.25" customHeight="1">
      <c r="A280" s="390"/>
      <c r="B280" s="390"/>
      <c r="C280" s="390"/>
      <c r="D280" s="393"/>
      <c r="E280" s="393"/>
      <c r="F280" s="393"/>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s="12" customFormat="1" ht="14.25" customHeight="1">
      <c r="A281" s="390"/>
      <c r="B281" s="390"/>
      <c r="C281" s="390"/>
      <c r="D281" s="393"/>
      <c r="E281" s="393"/>
      <c r="F281" s="393"/>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s="12" customFormat="1" ht="14.25" customHeight="1">
      <c r="A282" s="390"/>
      <c r="B282" s="390"/>
      <c r="C282" s="390"/>
      <c r="D282" s="393"/>
      <c r="E282" s="393"/>
      <c r="F282" s="393"/>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s="12" customFormat="1" ht="14.25" customHeight="1">
      <c r="A283" s="390"/>
      <c r="B283" s="390"/>
      <c r="C283" s="390"/>
      <c r="D283" s="393"/>
      <c r="E283" s="393"/>
      <c r="F283" s="393"/>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s="12" customFormat="1" ht="14.25" customHeight="1">
      <c r="A284" s="390"/>
      <c r="B284" s="390"/>
      <c r="C284" s="390"/>
      <c r="D284" s="393"/>
      <c r="E284" s="393"/>
      <c r="F284" s="393"/>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s="12" customFormat="1" ht="14.25" customHeight="1">
      <c r="A285" s="390"/>
      <c r="B285" s="390"/>
      <c r="C285" s="390"/>
      <c r="D285" s="393"/>
      <c r="E285" s="393"/>
      <c r="F285" s="393"/>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s="12" customFormat="1" ht="14.25" customHeight="1">
      <c r="A286" s="390"/>
      <c r="B286" s="390"/>
      <c r="C286" s="390"/>
      <c r="D286" s="393"/>
      <c r="E286" s="393"/>
      <c r="F286" s="393"/>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s="12" customFormat="1" ht="14.25" customHeight="1">
      <c r="A287" s="390"/>
      <c r="B287" s="390"/>
      <c r="C287" s="390"/>
      <c r="D287" s="393"/>
      <c r="E287" s="393"/>
      <c r="F287" s="393"/>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s="12" customFormat="1" ht="14.25" customHeight="1">
      <c r="A288" s="390"/>
      <c r="B288" s="390"/>
      <c r="C288" s="390"/>
      <c r="D288" s="393"/>
      <c r="E288" s="393"/>
      <c r="F288" s="393"/>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s="12" customFormat="1" ht="14.25" customHeight="1">
      <c r="A289" s="390"/>
      <c r="B289" s="390"/>
      <c r="C289" s="390"/>
      <c r="D289" s="393"/>
      <c r="E289" s="393"/>
      <c r="F289" s="393"/>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s="12" customFormat="1" ht="14.25" customHeight="1">
      <c r="A290" s="390"/>
      <c r="B290" s="390"/>
      <c r="C290" s="390"/>
      <c r="D290" s="393"/>
      <c r="E290" s="393"/>
      <c r="F290" s="393"/>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s="12" customFormat="1" ht="14.25" customHeight="1">
      <c r="A291" s="390"/>
      <c r="B291" s="390"/>
      <c r="C291" s="390"/>
      <c r="D291" s="393"/>
      <c r="E291" s="393"/>
      <c r="F291" s="393"/>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s="12" customFormat="1" ht="14.25" customHeight="1">
      <c r="A292" s="390"/>
      <c r="B292" s="390"/>
      <c r="C292" s="390"/>
      <c r="D292" s="393"/>
      <c r="E292" s="393"/>
      <c r="F292" s="393"/>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s="12" customFormat="1" ht="14.25" customHeight="1">
      <c r="A293" s="390"/>
      <c r="B293" s="390"/>
      <c r="C293" s="390"/>
      <c r="D293" s="393"/>
      <c r="E293" s="393"/>
      <c r="F293" s="393"/>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s="12" customFormat="1" ht="14.25" customHeight="1">
      <c r="A294" s="390"/>
      <c r="B294" s="390"/>
      <c r="C294" s="390"/>
      <c r="D294" s="393"/>
      <c r="E294" s="393"/>
      <c r="F294" s="393"/>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s="12" customFormat="1" ht="14.25" customHeight="1">
      <c r="A295" s="390"/>
      <c r="B295" s="390"/>
      <c r="C295" s="390"/>
      <c r="D295" s="393"/>
      <c r="E295" s="393"/>
      <c r="F295" s="393"/>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s="12" customFormat="1" ht="14.25" customHeight="1">
      <c r="A296" s="390"/>
      <c r="B296" s="390"/>
      <c r="C296" s="390"/>
      <c r="D296" s="393"/>
      <c r="E296" s="393"/>
      <c r="F296" s="393"/>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s="12" customFormat="1" ht="14.25" customHeight="1">
      <c r="A297" s="390"/>
      <c r="B297" s="390"/>
      <c r="C297" s="390"/>
      <c r="D297" s="393"/>
      <c r="E297" s="393"/>
      <c r="F297" s="393"/>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s="12" customFormat="1" ht="14.25" customHeight="1">
      <c r="A298" s="390"/>
      <c r="B298" s="390"/>
      <c r="C298" s="390"/>
      <c r="D298" s="393"/>
      <c r="E298" s="393"/>
      <c r="F298" s="393"/>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s="12" customFormat="1" ht="14.25" customHeight="1">
      <c r="A299" s="390"/>
      <c r="B299" s="390"/>
      <c r="C299" s="390"/>
      <c r="D299" s="393"/>
      <c r="E299" s="393"/>
      <c r="F299" s="393"/>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s="12" customFormat="1" ht="14.25" customHeight="1">
      <c r="A300" s="390"/>
      <c r="B300" s="390"/>
      <c r="C300" s="390"/>
      <c r="D300" s="393"/>
      <c r="E300" s="393"/>
      <c r="F300" s="393"/>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s="12" customFormat="1" ht="14.25" customHeight="1">
      <c r="A301" s="390"/>
      <c r="B301" s="390"/>
      <c r="C301" s="390"/>
      <c r="D301" s="393"/>
      <c r="E301" s="393"/>
      <c r="F301" s="393"/>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s="12" customFormat="1" ht="14.25" customHeight="1">
      <c r="A302" s="390"/>
      <c r="B302" s="390"/>
      <c r="C302" s="390"/>
      <c r="D302" s="393"/>
      <c r="E302" s="393"/>
      <c r="F302" s="393"/>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s="12" customFormat="1" ht="14.25" customHeight="1">
      <c r="A303" s="390"/>
      <c r="B303" s="390"/>
      <c r="C303" s="390"/>
      <c r="D303" s="393"/>
      <c r="E303" s="393"/>
      <c r="F303" s="393"/>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s="12" customFormat="1" ht="14.25" customHeight="1">
      <c r="A304" s="390"/>
      <c r="B304" s="390"/>
      <c r="C304" s="390"/>
      <c r="D304" s="393"/>
      <c r="E304" s="393"/>
      <c r="F304" s="393"/>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s="12" customFormat="1" ht="14.25" customHeight="1">
      <c r="A305" s="390"/>
      <c r="B305" s="390"/>
      <c r="C305" s="390"/>
      <c r="D305" s="393"/>
      <c r="E305" s="393"/>
      <c r="F305" s="393"/>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s="12" customFormat="1" ht="14.25" customHeight="1">
      <c r="A306" s="390"/>
      <c r="B306" s="390"/>
      <c r="C306" s="390"/>
      <c r="D306" s="393"/>
      <c r="E306" s="393"/>
      <c r="F306" s="393"/>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s="12" customFormat="1" ht="14.25" customHeight="1">
      <c r="A307" s="390"/>
      <c r="B307" s="390"/>
      <c r="C307" s="390"/>
      <c r="D307" s="393"/>
      <c r="E307" s="393"/>
      <c r="F307" s="393"/>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s="12" customFormat="1" ht="14.25" customHeight="1">
      <c r="A308" s="390"/>
      <c r="B308" s="390"/>
      <c r="C308" s="390"/>
      <c r="D308" s="393"/>
      <c r="E308" s="393"/>
      <c r="F308" s="393"/>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s="12" customFormat="1" ht="14.25" customHeight="1">
      <c r="A309" s="390"/>
      <c r="B309" s="390"/>
      <c r="C309" s="390"/>
      <c r="D309" s="393"/>
      <c r="E309" s="393"/>
      <c r="F309" s="393"/>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s="12" customFormat="1" ht="14.25" customHeight="1">
      <c r="A310" s="390"/>
      <c r="B310" s="390"/>
      <c r="C310" s="390"/>
      <c r="D310" s="393"/>
      <c r="E310" s="393"/>
      <c r="F310" s="393"/>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s="12" customFormat="1" ht="14.25" customHeight="1">
      <c r="A311" s="390"/>
      <c r="B311" s="390"/>
      <c r="C311" s="390"/>
      <c r="D311" s="393"/>
      <c r="E311" s="393"/>
      <c r="F311" s="393"/>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s="12" customFormat="1" ht="14.25" customHeight="1">
      <c r="A312" s="390"/>
      <c r="B312" s="390"/>
      <c r="C312" s="390"/>
      <c r="D312" s="393"/>
      <c r="E312" s="393"/>
      <c r="F312" s="393"/>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s="12" customFormat="1" ht="14.25" customHeight="1">
      <c r="A313" s="390"/>
      <c r="B313" s="390"/>
      <c r="C313" s="390"/>
      <c r="D313" s="393"/>
      <c r="E313" s="393"/>
      <c r="F313" s="393"/>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s="12" customFormat="1" ht="14.25" customHeight="1">
      <c r="A314" s="390"/>
      <c r="B314" s="390"/>
      <c r="C314" s="390"/>
      <c r="D314" s="393"/>
      <c r="E314" s="393"/>
      <c r="F314" s="393"/>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s="12" customFormat="1" ht="14.25" customHeight="1">
      <c r="A315" s="390"/>
      <c r="B315" s="390"/>
      <c r="C315" s="390"/>
      <c r="D315" s="393"/>
      <c r="E315" s="393"/>
      <c r="F315" s="393"/>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s="12" customFormat="1" ht="14.25" customHeight="1">
      <c r="A316" s="390"/>
      <c r="B316" s="390"/>
      <c r="C316" s="390"/>
      <c r="D316" s="393"/>
      <c r="E316" s="393"/>
      <c r="F316" s="393"/>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s="12" customFormat="1" ht="14.25" customHeight="1">
      <c r="A317" s="390"/>
      <c r="B317" s="390"/>
      <c r="C317" s="390"/>
      <c r="D317" s="393"/>
      <c r="E317" s="393"/>
      <c r="F317" s="393"/>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s="12" customFormat="1" ht="14.25" customHeight="1">
      <c r="A318" s="390"/>
      <c r="B318" s="390"/>
      <c r="C318" s="390"/>
      <c r="D318" s="393"/>
      <c r="E318" s="393"/>
      <c r="F318" s="393"/>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s="12" customFormat="1" ht="14.25" customHeight="1">
      <c r="A319" s="390"/>
      <c r="B319" s="390"/>
      <c r="C319" s="390"/>
      <c r="D319" s="393"/>
      <c r="E319" s="393"/>
      <c r="F319" s="393"/>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s="12" customFormat="1" ht="14.25" customHeight="1">
      <c r="A320" s="390"/>
      <c r="B320" s="390"/>
      <c r="C320" s="390"/>
      <c r="D320" s="393"/>
      <c r="E320" s="393"/>
      <c r="F320" s="393"/>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s="12" customFormat="1" ht="14.25" customHeight="1">
      <c r="A321" s="390"/>
      <c r="B321" s="390"/>
      <c r="C321" s="390"/>
      <c r="D321" s="393"/>
      <c r="E321" s="393"/>
      <c r="F321" s="393"/>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s="12" customFormat="1" ht="14.25" customHeight="1">
      <c r="A322" s="390"/>
      <c r="B322" s="390"/>
      <c r="C322" s="390"/>
      <c r="D322" s="393"/>
      <c r="E322" s="393"/>
      <c r="F322" s="393"/>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s="12" customFormat="1" ht="14.25" customHeight="1">
      <c r="A323" s="390"/>
      <c r="B323" s="390"/>
      <c r="C323" s="390"/>
      <c r="D323" s="393"/>
      <c r="E323" s="393"/>
      <c r="F323" s="393"/>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s="12" customFormat="1" ht="14.25" customHeight="1">
      <c r="A324" s="390"/>
      <c r="B324" s="390"/>
      <c r="C324" s="390"/>
      <c r="D324" s="393"/>
      <c r="E324" s="393"/>
      <c r="F324" s="393"/>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s="12" customFormat="1" ht="14.25" customHeight="1">
      <c r="A325" s="390"/>
      <c r="B325" s="390"/>
      <c r="C325" s="390"/>
      <c r="D325" s="393"/>
      <c r="E325" s="393"/>
      <c r="F325" s="393"/>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s="12" customFormat="1" ht="14.25" customHeight="1">
      <c r="A326" s="390"/>
      <c r="B326" s="390"/>
      <c r="C326" s="390"/>
      <c r="D326" s="393"/>
      <c r="E326" s="393"/>
      <c r="F326" s="393"/>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s="12" customFormat="1" ht="14.25" customHeight="1">
      <c r="A327" s="390"/>
      <c r="B327" s="390"/>
      <c r="C327" s="390"/>
      <c r="D327" s="393"/>
      <c r="E327" s="393"/>
      <c r="F327" s="393"/>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s="12" customFormat="1" ht="14.25" customHeight="1">
      <c r="A328" s="390"/>
      <c r="B328" s="390"/>
      <c r="C328" s="390"/>
      <c r="D328" s="393"/>
      <c r="E328" s="393"/>
      <c r="F328" s="393"/>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s="12" customFormat="1" ht="14.25" customHeight="1">
      <c r="A329" s="390"/>
      <c r="B329" s="390"/>
      <c r="C329" s="390"/>
      <c r="D329" s="393"/>
      <c r="E329" s="393"/>
      <c r="F329" s="393"/>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s="12" customFormat="1" ht="14.25" customHeight="1">
      <c r="A330" s="390"/>
      <c r="B330" s="390"/>
      <c r="C330" s="390"/>
      <c r="D330" s="393"/>
      <c r="E330" s="393"/>
      <c r="F330" s="393"/>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s="12" customFormat="1" ht="14.25" customHeight="1">
      <c r="A331" s="390"/>
      <c r="B331" s="390"/>
      <c r="C331" s="390"/>
      <c r="D331" s="393"/>
      <c r="E331" s="393"/>
      <c r="F331" s="393"/>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s="12" customFormat="1" ht="14.25" customHeight="1">
      <c r="A332" s="390"/>
      <c r="B332" s="390"/>
      <c r="C332" s="390"/>
      <c r="D332" s="393"/>
      <c r="E332" s="393"/>
      <c r="F332" s="393"/>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s="12" customFormat="1" ht="14.25" customHeight="1">
      <c r="A333" s="390"/>
      <c r="B333" s="390"/>
      <c r="C333" s="390"/>
      <c r="D333" s="393"/>
      <c r="E333" s="393"/>
      <c r="F333" s="393"/>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s="12" customFormat="1" ht="14.25" customHeight="1">
      <c r="A334" s="390"/>
      <c r="B334" s="390"/>
      <c r="C334" s="390"/>
      <c r="D334" s="393"/>
      <c r="E334" s="393"/>
      <c r="F334" s="393"/>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s="12" customFormat="1" ht="14.25" customHeight="1">
      <c r="A335" s="390"/>
      <c r="B335" s="390"/>
      <c r="C335" s="390"/>
      <c r="D335" s="393"/>
      <c r="E335" s="393"/>
      <c r="F335" s="393"/>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s="12" customFormat="1" ht="14.25" customHeight="1">
      <c r="A336" s="390"/>
      <c r="B336" s="390"/>
      <c r="C336" s="390"/>
      <c r="D336" s="393"/>
      <c r="E336" s="393"/>
      <c r="F336" s="393"/>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s="12" customFormat="1" ht="14.25" customHeight="1">
      <c r="A337" s="390"/>
      <c r="B337" s="390"/>
      <c r="C337" s="390"/>
      <c r="D337" s="393"/>
      <c r="E337" s="393"/>
      <c r="F337" s="393"/>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s="12" customFormat="1" ht="14.25" customHeight="1">
      <c r="A338" s="390"/>
      <c r="B338" s="390"/>
      <c r="C338" s="390"/>
      <c r="D338" s="393"/>
      <c r="E338" s="393"/>
      <c r="F338" s="393"/>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s="12" customFormat="1" ht="14.25" customHeight="1">
      <c r="A339" s="390"/>
      <c r="B339" s="390"/>
      <c r="C339" s="390"/>
      <c r="D339" s="393"/>
      <c r="E339" s="393"/>
      <c r="F339" s="393"/>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s="12" customFormat="1" ht="14.25" customHeight="1">
      <c r="A340" s="390"/>
      <c r="B340" s="390"/>
      <c r="C340" s="390"/>
      <c r="D340" s="393"/>
      <c r="E340" s="393"/>
      <c r="F340" s="393"/>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s="12" customFormat="1" ht="14.25" customHeight="1">
      <c r="A341" s="390"/>
      <c r="B341" s="390"/>
      <c r="C341" s="390"/>
      <c r="D341" s="393"/>
      <c r="E341" s="393"/>
      <c r="F341" s="393"/>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s="12" customFormat="1" ht="14.25" customHeight="1">
      <c r="A342" s="390"/>
      <c r="B342" s="390"/>
      <c r="C342" s="390"/>
      <c r="D342" s="393"/>
      <c r="E342" s="393"/>
      <c r="F342" s="393"/>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s="12" customFormat="1" ht="14.25" customHeight="1">
      <c r="A343" s="390"/>
      <c r="B343" s="390"/>
      <c r="C343" s="390"/>
      <c r="D343" s="393"/>
      <c r="E343" s="393"/>
      <c r="F343" s="393"/>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s="12" customFormat="1" ht="14.25" customHeight="1">
      <c r="A344" s="390"/>
      <c r="B344" s="390"/>
      <c r="C344" s="390"/>
      <c r="D344" s="393"/>
      <c r="E344" s="393"/>
      <c r="F344" s="393"/>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s="12" customFormat="1" ht="14.25" customHeight="1">
      <c r="A345" s="390"/>
      <c r="B345" s="390"/>
      <c r="C345" s="390"/>
      <c r="D345" s="393"/>
      <c r="E345" s="393"/>
      <c r="F345" s="393"/>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s="12" customFormat="1" ht="14.25" customHeight="1">
      <c r="A346" s="390"/>
      <c r="B346" s="390"/>
      <c r="C346" s="390"/>
      <c r="D346" s="393"/>
      <c r="E346" s="393"/>
      <c r="F346" s="393"/>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s="12" customFormat="1" ht="14.25" customHeight="1">
      <c r="A347" s="390"/>
      <c r="B347" s="390"/>
      <c r="C347" s="390"/>
      <c r="D347" s="393"/>
      <c r="E347" s="393"/>
      <c r="F347" s="393"/>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s="12" customFormat="1" ht="14.25" customHeight="1">
      <c r="A348" s="390"/>
      <c r="B348" s="390"/>
      <c r="C348" s="390"/>
      <c r="D348" s="393"/>
      <c r="E348" s="393"/>
      <c r="F348" s="393"/>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s="12" customFormat="1" ht="14.25" customHeight="1">
      <c r="A349" s="390"/>
      <c r="B349" s="390"/>
      <c r="C349" s="390"/>
      <c r="D349" s="393"/>
      <c r="E349" s="393"/>
      <c r="F349" s="393"/>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s="12" customFormat="1" ht="14.25" customHeight="1">
      <c r="A350" s="390"/>
      <c r="B350" s="390"/>
      <c r="C350" s="390"/>
      <c r="D350" s="393"/>
      <c r="E350" s="393"/>
      <c r="F350" s="393"/>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s="12" customFormat="1" ht="14.25" customHeight="1">
      <c r="A351" s="390"/>
      <c r="B351" s="390"/>
      <c r="C351" s="390"/>
      <c r="D351" s="393"/>
      <c r="E351" s="393"/>
      <c r="F351" s="393"/>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s="12" customFormat="1" ht="14.25" customHeight="1">
      <c r="A352" s="390"/>
      <c r="B352" s="390"/>
      <c r="C352" s="390"/>
      <c r="D352" s="393"/>
      <c r="E352" s="393"/>
      <c r="F352" s="393"/>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s="12" customFormat="1" ht="14.25" customHeight="1">
      <c r="A353" s="390"/>
      <c r="B353" s="390"/>
      <c r="C353" s="390"/>
      <c r="D353" s="393"/>
      <c r="E353" s="393"/>
      <c r="F353" s="393"/>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s="12" customFormat="1" ht="14.25" customHeight="1">
      <c r="A354" s="390"/>
      <c r="B354" s="390"/>
      <c r="C354" s="390"/>
      <c r="D354" s="393"/>
      <c r="E354" s="393"/>
      <c r="F354" s="393"/>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s="12" customFormat="1" ht="14.25" customHeight="1">
      <c r="A355" s="390"/>
      <c r="B355" s="390"/>
      <c r="C355" s="390"/>
      <c r="D355" s="393"/>
      <c r="E355" s="393"/>
      <c r="F355" s="393"/>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s="12" customFormat="1" ht="14.25" customHeight="1">
      <c r="A356" s="390"/>
      <c r="B356" s="390"/>
      <c r="C356" s="390"/>
      <c r="D356" s="393"/>
      <c r="E356" s="393"/>
      <c r="F356" s="393"/>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s="12" customFormat="1" ht="14.25" customHeight="1">
      <c r="A357" s="390"/>
      <c r="B357" s="390"/>
      <c r="C357" s="390"/>
      <c r="D357" s="393"/>
      <c r="E357" s="393"/>
      <c r="F357" s="393"/>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s="12" customFormat="1" ht="14.25" customHeight="1">
      <c r="A358" s="390"/>
      <c r="B358" s="390"/>
      <c r="C358" s="390"/>
      <c r="D358" s="393"/>
      <c r="E358" s="393"/>
      <c r="F358" s="393"/>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s="12" customFormat="1" ht="14.25" customHeight="1">
      <c r="A359" s="390"/>
      <c r="B359" s="390"/>
      <c r="C359" s="390"/>
      <c r="D359" s="393"/>
      <c r="E359" s="393"/>
      <c r="F359" s="393"/>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s="12" customFormat="1" ht="14.25" customHeight="1">
      <c r="A360" s="390"/>
      <c r="B360" s="390"/>
      <c r="C360" s="390"/>
      <c r="D360" s="393"/>
      <c r="E360" s="393"/>
      <c r="F360" s="393"/>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s="12" customFormat="1" ht="14.25" customHeight="1">
      <c r="A361" s="390"/>
      <c r="B361" s="390"/>
      <c r="C361" s="390"/>
      <c r="D361" s="393"/>
      <c r="E361" s="393"/>
      <c r="F361" s="393"/>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s="12" customFormat="1" ht="14.25" customHeight="1">
      <c r="A362" s="390"/>
      <c r="B362" s="390"/>
      <c r="C362" s="390"/>
      <c r="D362" s="393"/>
      <c r="E362" s="393"/>
      <c r="F362" s="393"/>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s="12" customFormat="1" ht="14.25" customHeight="1">
      <c r="A363" s="390"/>
      <c r="B363" s="390"/>
      <c r="C363" s="390"/>
      <c r="D363" s="393"/>
      <c r="E363" s="393"/>
      <c r="F363" s="393"/>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s="12" customFormat="1" ht="14.25" customHeight="1">
      <c r="A364" s="390"/>
      <c r="B364" s="390"/>
      <c r="C364" s="390"/>
      <c r="D364" s="393"/>
      <c r="E364" s="393"/>
      <c r="F364" s="393"/>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s="12" customFormat="1" ht="14.25" customHeight="1">
      <c r="A365" s="390"/>
      <c r="B365" s="390"/>
      <c r="C365" s="390"/>
      <c r="D365" s="393"/>
      <c r="E365" s="393"/>
      <c r="F365" s="393"/>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s="12" customFormat="1" ht="14.25" customHeight="1">
      <c r="A366" s="390"/>
      <c r="B366" s="390"/>
      <c r="C366" s="390"/>
      <c r="D366" s="393"/>
      <c r="E366" s="393"/>
      <c r="F366" s="393"/>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s="12" customFormat="1" ht="14.25" customHeight="1">
      <c r="A367" s="390"/>
      <c r="B367" s="390"/>
      <c r="C367" s="390"/>
      <c r="D367" s="393"/>
      <c r="E367" s="393"/>
      <c r="F367" s="393"/>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s="12" customFormat="1" ht="14.25" customHeight="1">
      <c r="A368" s="390"/>
      <c r="B368" s="390"/>
      <c r="C368" s="390"/>
      <c r="D368" s="393"/>
      <c r="E368" s="393"/>
      <c r="F368" s="393"/>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s="12" customFormat="1" ht="14.25" customHeight="1">
      <c r="A369" s="390"/>
      <c r="B369" s="390"/>
      <c r="C369" s="390"/>
      <c r="D369" s="393"/>
      <c r="E369" s="393"/>
      <c r="F369" s="393"/>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s="12" customFormat="1" ht="14.25" customHeight="1">
      <c r="A370" s="390"/>
      <c r="B370" s="390"/>
      <c r="C370" s="390"/>
      <c r="D370" s="393"/>
      <c r="E370" s="393"/>
      <c r="F370" s="393"/>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s="12" customFormat="1" ht="14.25" customHeight="1">
      <c r="A371" s="390"/>
      <c r="B371" s="390"/>
      <c r="C371" s="390"/>
      <c r="D371" s="393"/>
      <c r="E371" s="393"/>
      <c r="F371" s="393"/>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s="12" customFormat="1" ht="14.25" customHeight="1">
      <c r="A372" s="390"/>
      <c r="B372" s="390"/>
      <c r="C372" s="390"/>
      <c r="D372" s="393"/>
      <c r="E372" s="393"/>
      <c r="F372" s="393"/>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s="12" customFormat="1" ht="14.25" customHeight="1">
      <c r="A373" s="390"/>
      <c r="B373" s="390"/>
      <c r="C373" s="390"/>
      <c r="D373" s="393"/>
      <c r="E373" s="393"/>
      <c r="F373" s="393"/>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s="12" customFormat="1" ht="14.25" customHeight="1">
      <c r="A374" s="390"/>
      <c r="B374" s="390"/>
      <c r="C374" s="390"/>
      <c r="D374" s="393"/>
      <c r="E374" s="393"/>
      <c r="F374" s="393"/>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s="12" customFormat="1" ht="14.25" customHeight="1">
      <c r="A375" s="390"/>
      <c r="B375" s="390"/>
      <c r="C375" s="390"/>
      <c r="D375" s="393"/>
      <c r="E375" s="393"/>
      <c r="F375" s="393"/>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s="12" customFormat="1" ht="14.25" customHeight="1">
      <c r="A376" s="390"/>
      <c r="B376" s="390"/>
      <c r="C376" s="390"/>
      <c r="D376" s="393"/>
      <c r="E376" s="393"/>
      <c r="F376" s="393"/>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s="12" customFormat="1" ht="14.25" customHeight="1">
      <c r="A377" s="390"/>
      <c r="B377" s="390"/>
      <c r="C377" s="390"/>
      <c r="D377" s="393"/>
      <c r="E377" s="393"/>
      <c r="F377" s="393"/>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s="12" customFormat="1" ht="14.25" customHeight="1">
      <c r="A378" s="390"/>
      <c r="B378" s="390"/>
      <c r="C378" s="390"/>
      <c r="D378" s="393"/>
      <c r="E378" s="393"/>
      <c r="F378" s="393"/>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s="12" customFormat="1" ht="14.25" customHeight="1">
      <c r="A379" s="390"/>
      <c r="B379" s="390"/>
      <c r="C379" s="390"/>
      <c r="D379" s="393"/>
      <c r="E379" s="393"/>
      <c r="F379" s="393"/>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s="12" customFormat="1" ht="14.25" customHeight="1">
      <c r="A380" s="390"/>
      <c r="B380" s="390"/>
      <c r="C380" s="390"/>
      <c r="D380" s="393"/>
      <c r="E380" s="393"/>
      <c r="F380" s="393"/>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s="12" customFormat="1" ht="14.25" customHeight="1">
      <c r="A381" s="390"/>
      <c r="B381" s="390"/>
      <c r="C381" s="390"/>
      <c r="D381" s="393"/>
      <c r="E381" s="393"/>
      <c r="F381" s="393"/>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s="12" customFormat="1" ht="14.25" customHeight="1">
      <c r="A382" s="390"/>
      <c r="B382" s="390"/>
      <c r="C382" s="390"/>
      <c r="D382" s="393"/>
      <c r="E382" s="393"/>
      <c r="F382" s="393"/>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s="12" customFormat="1" ht="14.25" customHeight="1">
      <c r="A383" s="390"/>
      <c r="B383" s="390"/>
      <c r="C383" s="390"/>
      <c r="D383" s="393"/>
      <c r="E383" s="393"/>
      <c r="F383" s="393"/>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s="12" customFormat="1" ht="14.25" customHeight="1">
      <c r="A384" s="390"/>
      <c r="B384" s="390"/>
      <c r="C384" s="390"/>
      <c r="D384" s="393"/>
      <c r="E384" s="393"/>
      <c r="F384" s="393"/>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s="12" customFormat="1" ht="14.25" customHeight="1">
      <c r="A385" s="390"/>
      <c r="B385" s="390"/>
      <c r="C385" s="390"/>
      <c r="D385" s="393"/>
      <c r="E385" s="393"/>
      <c r="F385" s="393"/>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s="12" customFormat="1" ht="14.25" customHeight="1">
      <c r="A386" s="390"/>
      <c r="B386" s="390"/>
      <c r="C386" s="390"/>
      <c r="D386" s="393"/>
      <c r="E386" s="393"/>
      <c r="F386" s="393"/>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s="12" customFormat="1" ht="14.25" customHeight="1">
      <c r="A387" s="390"/>
      <c r="B387" s="390"/>
      <c r="C387" s="390"/>
      <c r="D387" s="393"/>
      <c r="E387" s="393"/>
      <c r="F387" s="393"/>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s="12" customFormat="1" ht="14.25" customHeight="1">
      <c r="A388" s="390"/>
      <c r="B388" s="390"/>
      <c r="C388" s="390"/>
      <c r="D388" s="393"/>
      <c r="E388" s="393"/>
      <c r="F388" s="393"/>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s="12" customFormat="1" ht="14.25" customHeight="1">
      <c r="A389" s="390"/>
      <c r="B389" s="390"/>
      <c r="C389" s="390"/>
      <c r="D389" s="393"/>
      <c r="E389" s="393"/>
      <c r="F389" s="393"/>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s="12" customFormat="1" ht="14.25" customHeight="1">
      <c r="A390" s="390"/>
      <c r="B390" s="390"/>
      <c r="C390" s="390"/>
      <c r="D390" s="393"/>
      <c r="E390" s="393"/>
      <c r="F390" s="393"/>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s="12" customFormat="1" ht="14.25" customHeight="1">
      <c r="A391" s="390"/>
      <c r="B391" s="390"/>
      <c r="C391" s="390"/>
      <c r="D391" s="393"/>
      <c r="E391" s="393"/>
      <c r="F391" s="393"/>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s="12" customFormat="1" ht="14.25" customHeight="1">
      <c r="A392" s="390"/>
      <c r="B392" s="390"/>
      <c r="C392" s="390"/>
      <c r="D392" s="393"/>
      <c r="E392" s="393"/>
      <c r="F392" s="393"/>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s="12" customFormat="1" ht="14.25" customHeight="1">
      <c r="A393" s="390"/>
      <c r="B393" s="390"/>
      <c r="C393" s="390"/>
      <c r="D393" s="393"/>
      <c r="E393" s="393"/>
      <c r="F393" s="393"/>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s="12" customFormat="1" ht="14.25" customHeight="1">
      <c r="A394" s="390"/>
      <c r="B394" s="390"/>
      <c r="C394" s="390"/>
      <c r="D394" s="393"/>
      <c r="E394" s="393"/>
      <c r="F394" s="393"/>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s="12" customFormat="1" ht="14.25" customHeight="1">
      <c r="A395" s="390"/>
      <c r="B395" s="390"/>
      <c r="C395" s="390"/>
      <c r="D395" s="393"/>
      <c r="E395" s="393"/>
      <c r="F395" s="393"/>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s="12" customFormat="1" ht="14.25" customHeight="1">
      <c r="A396" s="390"/>
      <c r="B396" s="390"/>
      <c r="C396" s="390"/>
      <c r="D396" s="393"/>
      <c r="E396" s="393"/>
      <c r="F396" s="393"/>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s="12" customFormat="1" ht="14.25" customHeight="1">
      <c r="A397" s="390"/>
      <c r="B397" s="390"/>
      <c r="C397" s="390"/>
      <c r="D397" s="393"/>
      <c r="E397" s="393"/>
      <c r="F397" s="393"/>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s="12" customFormat="1" ht="14.25" customHeight="1">
      <c r="A398" s="390"/>
      <c r="B398" s="390"/>
      <c r="C398" s="390"/>
      <c r="D398" s="393"/>
      <c r="E398" s="393"/>
      <c r="F398" s="393"/>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s="12" customFormat="1" ht="14.25" customHeight="1">
      <c r="A399" s="390"/>
      <c r="B399" s="390"/>
      <c r="C399" s="390"/>
      <c r="D399" s="393"/>
      <c r="E399" s="393"/>
      <c r="F399" s="393"/>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s="12" customFormat="1" ht="14.25" customHeight="1">
      <c r="A400" s="390"/>
      <c r="B400" s="390"/>
      <c r="C400" s="390"/>
      <c r="D400" s="393"/>
      <c r="E400" s="393"/>
      <c r="F400" s="393"/>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s="12" customFormat="1" ht="14.25" customHeight="1">
      <c r="A401" s="390"/>
      <c r="B401" s="390"/>
      <c r="C401" s="390"/>
      <c r="D401" s="393"/>
      <c r="E401" s="393"/>
      <c r="F401" s="393"/>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s="12" customFormat="1" ht="14.25" customHeight="1">
      <c r="A402" s="390"/>
      <c r="B402" s="390"/>
      <c r="C402" s="390"/>
      <c r="D402" s="393"/>
      <c r="E402" s="393"/>
      <c r="F402" s="393"/>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s="12" customFormat="1" ht="14.25" customHeight="1">
      <c r="A403" s="390"/>
      <c r="B403" s="390"/>
      <c r="C403" s="390"/>
      <c r="D403" s="393"/>
      <c r="E403" s="393"/>
      <c r="F403" s="393"/>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s="12" customFormat="1" ht="14.25" customHeight="1">
      <c r="A404" s="390"/>
      <c r="B404" s="390"/>
      <c r="C404" s="390"/>
      <c r="D404" s="393"/>
      <c r="E404" s="393"/>
      <c r="F404" s="393"/>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s="12" customFormat="1" ht="14.25" customHeight="1">
      <c r="A405" s="390"/>
      <c r="B405" s="390"/>
      <c r="C405" s="390"/>
      <c r="D405" s="393"/>
      <c r="E405" s="393"/>
      <c r="F405" s="393"/>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s="12" customFormat="1" ht="14.25" customHeight="1">
      <c r="A406" s="390"/>
      <c r="B406" s="390"/>
      <c r="C406" s="390"/>
      <c r="D406" s="393"/>
      <c r="E406" s="393"/>
      <c r="F406" s="393"/>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s="12" customFormat="1" ht="14.25" customHeight="1">
      <c r="A407" s="390"/>
      <c r="B407" s="390"/>
      <c r="C407" s="390"/>
      <c r="D407" s="393"/>
      <c r="E407" s="393"/>
      <c r="F407" s="393"/>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s="12" customFormat="1" ht="14.25" customHeight="1">
      <c r="A408" s="390"/>
      <c r="B408" s="390"/>
      <c r="C408" s="390"/>
      <c r="D408" s="393"/>
      <c r="E408" s="393"/>
      <c r="F408" s="393"/>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s="12" customFormat="1" ht="14.25" customHeight="1">
      <c r="A409" s="390"/>
      <c r="B409" s="390"/>
      <c r="C409" s="390"/>
      <c r="D409" s="393"/>
      <c r="E409" s="393"/>
      <c r="F409" s="393"/>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s="12" customFormat="1" ht="14.25" customHeight="1">
      <c r="A410" s="390"/>
      <c r="B410" s="390"/>
      <c r="C410" s="390"/>
      <c r="D410" s="393"/>
      <c r="E410" s="393"/>
      <c r="F410" s="393"/>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s="12" customFormat="1" ht="14.25" customHeight="1">
      <c r="A411" s="390"/>
      <c r="B411" s="390"/>
      <c r="C411" s="390"/>
      <c r="D411" s="393"/>
      <c r="E411" s="393"/>
      <c r="F411" s="393"/>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s="12" customFormat="1" ht="14.25" customHeight="1">
      <c r="A412" s="390"/>
      <c r="B412" s="390"/>
      <c r="C412" s="390"/>
      <c r="D412" s="393"/>
      <c r="E412" s="393"/>
      <c r="F412" s="393"/>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s="12" customFormat="1" ht="14.25" customHeight="1">
      <c r="A413" s="390"/>
      <c r="B413" s="390"/>
      <c r="C413" s="390"/>
      <c r="D413" s="393"/>
      <c r="E413" s="393"/>
      <c r="F413" s="393"/>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s="12" customFormat="1" ht="14.25" customHeight="1">
      <c r="A414" s="390"/>
      <c r="B414" s="390"/>
      <c r="C414" s="390"/>
      <c r="D414" s="393"/>
      <c r="E414" s="393"/>
      <c r="F414" s="393"/>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s="12" customFormat="1" ht="14.25" customHeight="1">
      <c r="A415" s="390"/>
      <c r="B415" s="390"/>
      <c r="C415" s="390"/>
      <c r="D415" s="393"/>
      <c r="E415" s="393"/>
      <c r="F415" s="393"/>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s="12" customFormat="1" ht="14.25" customHeight="1">
      <c r="A416" s="390"/>
      <c r="B416" s="390"/>
      <c r="C416" s="390"/>
      <c r="D416" s="393"/>
      <c r="E416" s="393"/>
      <c r="F416" s="393"/>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s="12" customFormat="1" ht="14.25" customHeight="1">
      <c r="A417" s="390"/>
      <c r="B417" s="390"/>
      <c r="C417" s="390"/>
      <c r="D417" s="393"/>
      <c r="E417" s="393"/>
      <c r="F417" s="393"/>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s="12" customFormat="1" ht="14.25" customHeight="1">
      <c r="A418" s="390"/>
      <c r="B418" s="390"/>
      <c r="C418" s="390"/>
      <c r="D418" s="393"/>
      <c r="E418" s="393"/>
      <c r="F418" s="393"/>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s="12" customFormat="1" ht="14.25" customHeight="1">
      <c r="A419" s="390"/>
      <c r="B419" s="390"/>
      <c r="C419" s="390"/>
      <c r="D419" s="393"/>
      <c r="E419" s="393"/>
      <c r="F419" s="393"/>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s="12" customFormat="1" ht="14.25" customHeight="1">
      <c r="A420" s="390"/>
      <c r="B420" s="390"/>
      <c r="C420" s="390"/>
      <c r="D420" s="393"/>
      <c r="E420" s="393"/>
      <c r="F420" s="393"/>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s="12" customFormat="1" ht="14.25" customHeight="1">
      <c r="A421" s="390"/>
      <c r="B421" s="390"/>
      <c r="C421" s="390"/>
      <c r="D421" s="393"/>
      <c r="E421" s="393"/>
      <c r="F421" s="393"/>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s="12" customFormat="1" ht="14.25" customHeight="1">
      <c r="A422" s="390"/>
      <c r="B422" s="390"/>
      <c r="C422" s="390"/>
      <c r="D422" s="393"/>
      <c r="E422" s="393"/>
      <c r="F422" s="393"/>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s="12" customFormat="1" ht="14.25" customHeight="1">
      <c r="A423" s="390"/>
      <c r="B423" s="390"/>
      <c r="C423" s="390"/>
      <c r="D423" s="393"/>
      <c r="E423" s="393"/>
      <c r="F423" s="393"/>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s="12" customFormat="1" ht="14.25" customHeight="1">
      <c r="A424" s="390"/>
      <c r="B424" s="390"/>
      <c r="C424" s="390"/>
      <c r="D424" s="393"/>
      <c r="E424" s="393"/>
      <c r="F424" s="393"/>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s="12" customFormat="1" ht="14.25" customHeight="1">
      <c r="A425" s="390"/>
      <c r="B425" s="390"/>
      <c r="C425" s="390"/>
      <c r="D425" s="393"/>
      <c r="E425" s="393"/>
      <c r="F425" s="393"/>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s="12" customFormat="1" ht="14.25" customHeight="1">
      <c r="A426" s="390"/>
      <c r="B426" s="390"/>
      <c r="C426" s="390"/>
      <c r="D426" s="393"/>
      <c r="E426" s="393"/>
      <c r="F426" s="393"/>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s="12" customFormat="1" ht="14.25" customHeight="1">
      <c r="A427" s="390"/>
      <c r="B427" s="390"/>
      <c r="C427" s="390"/>
      <c r="D427" s="393"/>
      <c r="E427" s="393"/>
      <c r="F427" s="393"/>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s="12" customFormat="1" ht="14.25" customHeight="1">
      <c r="A428" s="390"/>
      <c r="B428" s="390"/>
      <c r="C428" s="390"/>
      <c r="D428" s="393"/>
      <c r="E428" s="393"/>
      <c r="F428" s="393"/>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s="12" customFormat="1" ht="14.25" customHeight="1">
      <c r="A429" s="390"/>
      <c r="B429" s="390"/>
      <c r="C429" s="390"/>
      <c r="D429" s="393"/>
      <c r="E429" s="393"/>
      <c r="F429" s="393"/>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s="12" customFormat="1" ht="14.25" customHeight="1">
      <c r="A430" s="390"/>
      <c r="B430" s="390"/>
      <c r="C430" s="390"/>
      <c r="D430" s="393"/>
      <c r="E430" s="393"/>
      <c r="F430" s="393"/>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s="12" customFormat="1" ht="14.25" customHeight="1">
      <c r="A431" s="390"/>
      <c r="B431" s="390"/>
      <c r="C431" s="390"/>
      <c r="D431" s="393"/>
      <c r="E431" s="393"/>
      <c r="F431" s="393"/>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s="12" customFormat="1" ht="14.25" customHeight="1">
      <c r="A432" s="390"/>
      <c r="B432" s="390"/>
      <c r="C432" s="390"/>
      <c r="D432" s="393"/>
      <c r="E432" s="393"/>
      <c r="F432" s="393"/>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s="12" customFormat="1" ht="14.25" customHeight="1">
      <c r="A433" s="390"/>
      <c r="B433" s="390"/>
      <c r="C433" s="390"/>
      <c r="D433" s="393"/>
      <c r="E433" s="393"/>
      <c r="F433" s="393"/>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s="12" customFormat="1" ht="14.25" customHeight="1">
      <c r="A434" s="390"/>
      <c r="B434" s="390"/>
      <c r="C434" s="390"/>
      <c r="D434" s="393"/>
      <c r="E434" s="393"/>
      <c r="F434" s="393"/>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s="12" customFormat="1" ht="14.25" customHeight="1">
      <c r="A435" s="390"/>
      <c r="B435" s="390"/>
      <c r="C435" s="390"/>
      <c r="D435" s="393"/>
      <c r="E435" s="393"/>
      <c r="F435" s="393"/>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s="12" customFormat="1" ht="14.25" customHeight="1">
      <c r="A436" s="390"/>
      <c r="B436" s="390"/>
      <c r="C436" s="390"/>
      <c r="D436" s="393"/>
      <c r="E436" s="393"/>
      <c r="F436" s="393"/>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s="12" customFormat="1" ht="14.25" customHeight="1">
      <c r="A437" s="390"/>
      <c r="B437" s="390"/>
      <c r="C437" s="390"/>
      <c r="D437" s="393"/>
      <c r="E437" s="393"/>
      <c r="F437" s="393"/>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s="12" customFormat="1" ht="14.25" customHeight="1">
      <c r="A438" s="390"/>
      <c r="B438" s="390"/>
      <c r="C438" s="390"/>
      <c r="D438" s="393"/>
      <c r="E438" s="393"/>
      <c r="F438" s="393"/>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s="12" customFormat="1" ht="14.25" customHeight="1">
      <c r="A439" s="390"/>
      <c r="B439" s="390"/>
      <c r="C439" s="390"/>
      <c r="D439" s="393"/>
      <c r="E439" s="393"/>
      <c r="F439" s="393"/>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s="12" customFormat="1" ht="14.25" customHeight="1">
      <c r="A440" s="390"/>
      <c r="B440" s="390"/>
      <c r="C440" s="390"/>
      <c r="D440" s="393"/>
      <c r="E440" s="393"/>
      <c r="F440" s="393"/>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s="12" customFormat="1" ht="14.25" customHeight="1">
      <c r="A441" s="390"/>
      <c r="B441" s="390"/>
      <c r="C441" s="390"/>
      <c r="D441" s="393"/>
      <c r="E441" s="393"/>
      <c r="F441" s="393"/>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s="12" customFormat="1" ht="14.25" customHeight="1">
      <c r="A442" s="390"/>
      <c r="B442" s="390"/>
      <c r="C442" s="390"/>
      <c r="D442" s="393"/>
      <c r="E442" s="393"/>
      <c r="F442" s="393"/>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s="12" customFormat="1" ht="14.25" customHeight="1">
      <c r="A443" s="390"/>
      <c r="B443" s="390"/>
      <c r="C443" s="390"/>
      <c r="D443" s="393"/>
      <c r="E443" s="393"/>
      <c r="F443" s="393"/>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s="12" customFormat="1" ht="14.25" customHeight="1">
      <c r="A444" s="390"/>
      <c r="B444" s="390"/>
      <c r="C444" s="390"/>
      <c r="D444" s="393"/>
      <c r="E444" s="393"/>
      <c r="F444" s="393"/>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s="12" customFormat="1" ht="14.25" customHeight="1">
      <c r="A445" s="390"/>
      <c r="B445" s="390"/>
      <c r="C445" s="390"/>
      <c r="D445" s="393"/>
      <c r="E445" s="393"/>
      <c r="F445" s="393"/>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s="12" customFormat="1" ht="14.25" customHeight="1">
      <c r="A446" s="390"/>
      <c r="B446" s="390"/>
      <c r="C446" s="390"/>
      <c r="D446" s="393"/>
      <c r="E446" s="393"/>
      <c r="F446" s="393"/>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s="12" customFormat="1" ht="14.25" customHeight="1">
      <c r="A447" s="390"/>
      <c r="B447" s="390"/>
      <c r="C447" s="390"/>
      <c r="D447" s="393"/>
      <c r="E447" s="393"/>
      <c r="F447" s="393"/>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s="12" customFormat="1" ht="14.25" customHeight="1">
      <c r="A448" s="390"/>
      <c r="B448" s="390"/>
      <c r="C448" s="390"/>
      <c r="D448" s="393"/>
      <c r="E448" s="393"/>
      <c r="F448" s="393"/>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s="12" customFormat="1" ht="14.25" customHeight="1">
      <c r="A449" s="390"/>
      <c r="B449" s="390"/>
      <c r="C449" s="390"/>
      <c r="D449" s="393"/>
      <c r="E449" s="393"/>
      <c r="F449" s="393"/>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s="12" customFormat="1" ht="14.25" customHeight="1">
      <c r="A450" s="390"/>
      <c r="B450" s="390"/>
      <c r="C450" s="390"/>
      <c r="D450" s="393"/>
      <c r="E450" s="393"/>
      <c r="F450" s="393"/>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s="12" customFormat="1" ht="14.25" customHeight="1">
      <c r="A451" s="390"/>
      <c r="B451" s="390"/>
      <c r="C451" s="390"/>
      <c r="D451" s="393"/>
      <c r="E451" s="393"/>
      <c r="F451" s="393"/>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s="12" customFormat="1" ht="14.25" customHeight="1">
      <c r="A452" s="390"/>
      <c r="B452" s="390"/>
      <c r="C452" s="390"/>
      <c r="D452" s="393"/>
      <c r="E452" s="393"/>
      <c r="F452" s="393"/>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s="12" customFormat="1" ht="14.25" customHeight="1">
      <c r="A453" s="390"/>
      <c r="B453" s="390"/>
      <c r="C453" s="390"/>
      <c r="D453" s="393"/>
      <c r="E453" s="393"/>
      <c r="F453" s="393"/>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s="12" customFormat="1" ht="14.25" customHeight="1">
      <c r="A454" s="390"/>
      <c r="B454" s="390"/>
      <c r="C454" s="390"/>
      <c r="D454" s="393"/>
      <c r="E454" s="393"/>
      <c r="F454" s="393"/>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s="12" customFormat="1" ht="14.25" customHeight="1">
      <c r="A455" s="390"/>
      <c r="B455" s="390"/>
      <c r="C455" s="390"/>
      <c r="D455" s="393"/>
      <c r="E455" s="393"/>
      <c r="F455" s="393"/>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s="12" customFormat="1" ht="14.25" customHeight="1">
      <c r="A456" s="390"/>
      <c r="B456" s="390"/>
      <c r="C456" s="390"/>
      <c r="D456" s="393"/>
      <c r="E456" s="393"/>
      <c r="F456" s="393"/>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s="12" customFormat="1" ht="14.25" customHeight="1">
      <c r="A457" s="390"/>
      <c r="B457" s="390"/>
      <c r="C457" s="390"/>
      <c r="D457" s="393"/>
      <c r="E457" s="393"/>
      <c r="F457" s="393"/>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s="12" customFormat="1" ht="14.25" customHeight="1">
      <c r="A458" s="390"/>
      <c r="B458" s="390"/>
      <c r="C458" s="390"/>
      <c r="D458" s="393"/>
      <c r="E458" s="393"/>
      <c r="F458" s="393"/>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s="12" customFormat="1" ht="14.25" customHeight="1">
      <c r="A459" s="390"/>
      <c r="B459" s="390"/>
      <c r="C459" s="390"/>
      <c r="D459" s="393"/>
      <c r="E459" s="393"/>
      <c r="F459" s="393"/>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s="12" customFormat="1" ht="14.25" customHeight="1">
      <c r="A460" s="390"/>
      <c r="B460" s="390"/>
      <c r="C460" s="390"/>
      <c r="D460" s="393"/>
      <c r="E460" s="393"/>
      <c r="F460" s="393"/>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s="12" customFormat="1" ht="14.25" customHeight="1">
      <c r="A461" s="390"/>
      <c r="B461" s="390"/>
      <c r="C461" s="390"/>
      <c r="D461" s="393"/>
      <c r="E461" s="393"/>
      <c r="F461" s="393"/>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s="12" customFormat="1" ht="14.25" customHeight="1">
      <c r="A462" s="390"/>
      <c r="B462" s="390"/>
      <c r="C462" s="390"/>
      <c r="D462" s="393"/>
      <c r="E462" s="393"/>
      <c r="F462" s="393"/>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s="12" customFormat="1" ht="14.25" customHeight="1">
      <c r="A463" s="390"/>
      <c r="B463" s="390"/>
      <c r="C463" s="390"/>
      <c r="D463" s="393"/>
      <c r="E463" s="393"/>
      <c r="F463" s="393"/>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s="12" customFormat="1" ht="14.25" customHeight="1">
      <c r="A464" s="390"/>
      <c r="B464" s="390"/>
      <c r="C464" s="390"/>
      <c r="D464" s="393"/>
      <c r="E464" s="393"/>
      <c r="F464" s="393"/>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s="12" customFormat="1" ht="14.25" customHeight="1">
      <c r="A465" s="390"/>
      <c r="B465" s="390"/>
      <c r="C465" s="390"/>
      <c r="D465" s="393"/>
      <c r="E465" s="393"/>
      <c r="F465" s="393"/>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s="12" customFormat="1" ht="14.25" customHeight="1">
      <c r="A466" s="390"/>
      <c r="B466" s="390"/>
      <c r="C466" s="390"/>
      <c r="D466" s="393"/>
      <c r="E466" s="393"/>
      <c r="F466" s="393"/>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s="12" customFormat="1" ht="14.25" customHeight="1">
      <c r="A467" s="390"/>
      <c r="B467" s="390"/>
      <c r="C467" s="390"/>
      <c r="D467" s="393"/>
      <c r="E467" s="393"/>
      <c r="F467" s="393"/>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s="12" customFormat="1" ht="14.25" customHeight="1">
      <c r="A468" s="390"/>
      <c r="B468" s="390"/>
      <c r="C468" s="390"/>
      <c r="D468" s="393"/>
      <c r="E468" s="393"/>
      <c r="F468" s="393"/>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s="12" customFormat="1" ht="14.25" customHeight="1">
      <c r="A469" s="390"/>
      <c r="B469" s="390"/>
      <c r="C469" s="390"/>
      <c r="D469" s="393"/>
      <c r="E469" s="393"/>
      <c r="F469" s="393"/>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s="12" customFormat="1" ht="14.25" customHeight="1">
      <c r="A470" s="390"/>
      <c r="B470" s="390"/>
      <c r="C470" s="390"/>
      <c r="D470" s="393"/>
      <c r="E470" s="393"/>
      <c r="F470" s="393"/>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s="12" customFormat="1" ht="14.25" customHeight="1">
      <c r="A471" s="390"/>
      <c r="B471" s="390"/>
      <c r="C471" s="390"/>
      <c r="D471" s="393"/>
      <c r="E471" s="393"/>
      <c r="F471" s="393"/>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s="12" customFormat="1" ht="14.25" customHeight="1">
      <c r="A472" s="390"/>
      <c r="B472" s="390"/>
      <c r="C472" s="390"/>
      <c r="D472" s="393"/>
      <c r="E472" s="393"/>
      <c r="F472" s="393"/>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s="12" customFormat="1" ht="14.25" customHeight="1">
      <c r="A473" s="390"/>
      <c r="B473" s="390"/>
      <c r="C473" s="390"/>
      <c r="D473" s="393"/>
      <c r="E473" s="393"/>
      <c r="F473" s="393"/>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s="12" customFormat="1" ht="14.25" customHeight="1">
      <c r="A474" s="390"/>
      <c r="B474" s="390"/>
      <c r="C474" s="390"/>
      <c r="D474" s="393"/>
      <c r="E474" s="393"/>
      <c r="F474" s="393"/>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s="12" customFormat="1" ht="14.25" customHeight="1">
      <c r="A475" s="390"/>
      <c r="B475" s="390"/>
      <c r="C475" s="390"/>
      <c r="D475" s="393"/>
      <c r="E475" s="393"/>
      <c r="F475" s="393"/>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s="12" customFormat="1" ht="14.25" customHeight="1">
      <c r="A476" s="390"/>
      <c r="B476" s="390"/>
      <c r="C476" s="390"/>
      <c r="D476" s="393"/>
      <c r="E476" s="393"/>
      <c r="F476" s="393"/>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s="12" customFormat="1" ht="14.25" customHeight="1">
      <c r="A477" s="390"/>
      <c r="B477" s="390"/>
      <c r="C477" s="390"/>
      <c r="D477" s="393"/>
      <c r="E477" s="393"/>
      <c r="F477" s="393"/>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s="12" customFormat="1" ht="14.25" customHeight="1">
      <c r="A478" s="390"/>
      <c r="B478" s="390"/>
      <c r="C478" s="390"/>
      <c r="D478" s="393"/>
      <c r="E478" s="393"/>
      <c r="F478" s="393"/>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s="12" customFormat="1" ht="14.25" customHeight="1">
      <c r="A479" s="390"/>
      <c r="B479" s="390"/>
      <c r="C479" s="390"/>
      <c r="D479" s="393"/>
      <c r="E479" s="393"/>
      <c r="F479" s="393"/>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s="12" customFormat="1" ht="14.25" customHeight="1">
      <c r="A480" s="390"/>
      <c r="B480" s="390"/>
      <c r="C480" s="390"/>
      <c r="D480" s="393"/>
      <c r="E480" s="393"/>
      <c r="F480" s="393"/>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s="12" customFormat="1" ht="14.25" customHeight="1">
      <c r="A481" s="390"/>
      <c r="B481" s="390"/>
      <c r="C481" s="390"/>
      <c r="D481" s="393"/>
      <c r="E481" s="393"/>
      <c r="F481" s="393"/>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s="12" customFormat="1" ht="14.25" customHeight="1">
      <c r="A482" s="390"/>
      <c r="B482" s="390"/>
      <c r="C482" s="390"/>
      <c r="D482" s="393"/>
      <c r="E482" s="393"/>
      <c r="F482" s="393"/>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s="12" customFormat="1" ht="14.25" customHeight="1">
      <c r="A483" s="390"/>
      <c r="B483" s="390"/>
      <c r="C483" s="390"/>
      <c r="D483" s="393"/>
      <c r="E483" s="393"/>
      <c r="F483" s="393"/>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s="12" customFormat="1" ht="14.25" customHeight="1">
      <c r="A484" s="390"/>
      <c r="B484" s="390"/>
      <c r="C484" s="390"/>
      <c r="D484" s="393"/>
      <c r="E484" s="393"/>
      <c r="F484" s="393"/>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s="12" customFormat="1" ht="14.25" customHeight="1">
      <c r="A485" s="390"/>
      <c r="B485" s="390"/>
      <c r="C485" s="390"/>
      <c r="D485" s="393"/>
      <c r="E485" s="393"/>
      <c r="F485" s="393"/>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s="12" customFormat="1" ht="14.25" customHeight="1">
      <c r="A486" s="390"/>
      <c r="B486" s="390"/>
      <c r="C486" s="390"/>
      <c r="D486" s="393"/>
      <c r="E486" s="393"/>
      <c r="F486" s="393"/>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s="12" customFormat="1" ht="14.25" customHeight="1">
      <c r="A487" s="390"/>
      <c r="B487" s="390"/>
      <c r="C487" s="390"/>
      <c r="D487" s="393"/>
      <c r="E487" s="393"/>
      <c r="F487" s="393"/>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s="12" customFormat="1" ht="14.25" customHeight="1">
      <c r="A488" s="390"/>
      <c r="B488" s="390"/>
      <c r="C488" s="390"/>
      <c r="D488" s="393"/>
      <c r="E488" s="393"/>
      <c r="F488" s="393"/>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s="12" customFormat="1" ht="14.25" customHeight="1">
      <c r="A489" s="390"/>
      <c r="B489" s="390"/>
      <c r="C489" s="390"/>
      <c r="D489" s="393"/>
      <c r="E489" s="393"/>
      <c r="F489" s="393"/>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s="12" customFormat="1" ht="14.25" customHeight="1">
      <c r="A490" s="390"/>
      <c r="B490" s="390"/>
      <c r="C490" s="390"/>
      <c r="D490" s="393"/>
      <c r="E490" s="393"/>
      <c r="F490" s="393"/>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s="12" customFormat="1" ht="14.25" customHeight="1">
      <c r="A491" s="390"/>
      <c r="B491" s="390"/>
      <c r="C491" s="390"/>
      <c r="D491" s="393"/>
      <c r="E491" s="393"/>
      <c r="F491" s="393"/>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s="12" customFormat="1" ht="14.25" customHeight="1">
      <c r="A492" s="390"/>
      <c r="B492" s="390"/>
      <c r="C492" s="390"/>
      <c r="D492" s="393"/>
      <c r="E492" s="393"/>
      <c r="F492" s="393"/>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s="12" customFormat="1" ht="14.25" customHeight="1">
      <c r="A493" s="390"/>
      <c r="B493" s="390"/>
      <c r="C493" s="390"/>
      <c r="D493" s="393"/>
      <c r="E493" s="393"/>
      <c r="F493" s="393"/>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s="12" customFormat="1" ht="14.25" customHeight="1">
      <c r="A494" s="390"/>
      <c r="B494" s="390"/>
      <c r="C494" s="390"/>
      <c r="D494" s="393"/>
      <c r="E494" s="393"/>
      <c r="F494" s="393"/>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s="12" customFormat="1" ht="14.25" customHeight="1">
      <c r="A495" s="390"/>
      <c r="B495" s="390"/>
      <c r="C495" s="390"/>
      <c r="D495" s="393"/>
      <c r="E495" s="393"/>
      <c r="F495" s="393"/>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s="12" customFormat="1" ht="14.25" customHeight="1">
      <c r="A496" s="390"/>
      <c r="B496" s="390"/>
      <c r="C496" s="390"/>
      <c r="D496" s="393"/>
      <c r="E496" s="393"/>
      <c r="F496" s="393"/>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s="12" customFormat="1" ht="14.25" customHeight="1">
      <c r="A497" s="390"/>
      <c r="B497" s="390"/>
      <c r="C497" s="390"/>
      <c r="D497" s="393"/>
      <c r="E497" s="393"/>
      <c r="F497" s="393"/>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s="12" customFormat="1" ht="14.25" customHeight="1">
      <c r="A498" s="390"/>
      <c r="B498" s="390"/>
      <c r="C498" s="390"/>
      <c r="D498" s="393"/>
      <c r="E498" s="393"/>
      <c r="F498" s="393"/>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s="12" customFormat="1" ht="14.25" customHeight="1">
      <c r="A499" s="390"/>
      <c r="B499" s="390"/>
      <c r="C499" s="390"/>
      <c r="D499" s="393"/>
      <c r="E499" s="393"/>
      <c r="F499" s="393"/>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s="12" customFormat="1" ht="14.25" customHeight="1">
      <c r="A500" s="390"/>
      <c r="B500" s="390"/>
      <c r="C500" s="390"/>
      <c r="D500" s="393"/>
      <c r="E500" s="393"/>
      <c r="F500" s="393"/>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s="12" customFormat="1" ht="14.25" customHeight="1">
      <c r="A501" s="390"/>
      <c r="B501" s="390"/>
      <c r="C501" s="390"/>
      <c r="D501" s="393"/>
      <c r="E501" s="393"/>
      <c r="F501" s="393"/>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s="12" customFormat="1" ht="14.25" customHeight="1">
      <c r="A502" s="390"/>
      <c r="B502" s="390"/>
      <c r="C502" s="390"/>
      <c r="D502" s="393"/>
      <c r="E502" s="393"/>
      <c r="F502" s="393"/>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s="12" customFormat="1" ht="14.25" customHeight="1">
      <c r="A503" s="390"/>
      <c r="B503" s="390"/>
      <c r="C503" s="390"/>
      <c r="D503" s="393"/>
      <c r="E503" s="393"/>
      <c r="F503" s="393"/>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s="12" customFormat="1" ht="14.25" customHeight="1">
      <c r="A504" s="390"/>
      <c r="B504" s="390"/>
      <c r="C504" s="390"/>
      <c r="D504" s="393"/>
      <c r="E504" s="393"/>
      <c r="F504" s="393"/>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s="12" customFormat="1" ht="14.25" customHeight="1">
      <c r="A505" s="390"/>
      <c r="B505" s="390"/>
      <c r="C505" s="390"/>
      <c r="D505" s="393"/>
      <c r="E505" s="393"/>
      <c r="F505" s="393"/>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s="12" customFormat="1" ht="14.25" customHeight="1">
      <c r="A506" s="390"/>
      <c r="B506" s="390"/>
      <c r="C506" s="390"/>
      <c r="D506" s="393"/>
      <c r="E506" s="393"/>
      <c r="F506" s="393"/>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s="12" customFormat="1" ht="14.25" customHeight="1">
      <c r="A507" s="390"/>
      <c r="B507" s="390"/>
      <c r="C507" s="390"/>
      <c r="D507" s="393"/>
      <c r="E507" s="393"/>
      <c r="F507" s="393"/>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s="12" customFormat="1" ht="14.25" customHeight="1">
      <c r="A508" s="390"/>
      <c r="B508" s="390"/>
      <c r="C508" s="390"/>
      <c r="D508" s="393"/>
      <c r="E508" s="393"/>
      <c r="F508" s="393"/>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s="12" customFormat="1" ht="14.25" customHeight="1">
      <c r="A509" s="390"/>
      <c r="B509" s="390"/>
      <c r="C509" s="390"/>
      <c r="D509" s="393"/>
      <c r="E509" s="393"/>
      <c r="F509" s="393"/>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s="12" customFormat="1" ht="14.25" customHeight="1">
      <c r="A510" s="390"/>
      <c r="B510" s="390"/>
      <c r="C510" s="390"/>
      <c r="D510" s="393"/>
      <c r="E510" s="393"/>
      <c r="F510" s="393"/>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s="12" customFormat="1" ht="14.25" customHeight="1">
      <c r="A511" s="390"/>
      <c r="B511" s="390"/>
      <c r="C511" s="390"/>
      <c r="D511" s="393"/>
      <c r="E511" s="393"/>
      <c r="F511" s="393"/>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s="12" customFormat="1" ht="14.25" customHeight="1">
      <c r="A512" s="390"/>
      <c r="B512" s="390"/>
      <c r="C512" s="390"/>
      <c r="D512" s="393"/>
      <c r="E512" s="393"/>
      <c r="F512" s="393"/>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s="12" customFormat="1" ht="14.25" customHeight="1">
      <c r="A513" s="390"/>
      <c r="B513" s="390"/>
      <c r="C513" s="390"/>
      <c r="D513" s="393"/>
      <c r="E513" s="393"/>
      <c r="F513" s="393"/>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s="12" customFormat="1" ht="14.25" customHeight="1">
      <c r="A514" s="390"/>
      <c r="B514" s="390"/>
      <c r="C514" s="390"/>
      <c r="D514" s="393"/>
      <c r="E514" s="393"/>
      <c r="F514" s="393"/>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s="12" customFormat="1" ht="14.25" customHeight="1">
      <c r="A515" s="390"/>
      <c r="B515" s="390"/>
      <c r="C515" s="390"/>
      <c r="D515" s="393"/>
      <c r="E515" s="393"/>
      <c r="F515" s="393"/>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s="12" customFormat="1" ht="14.25" customHeight="1">
      <c r="A516" s="390"/>
      <c r="B516" s="390"/>
      <c r="C516" s="390"/>
      <c r="D516" s="393"/>
      <c r="E516" s="393"/>
      <c r="F516" s="393"/>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s="12" customFormat="1" ht="14.25" customHeight="1">
      <c r="A517" s="390"/>
      <c r="B517" s="390"/>
      <c r="C517" s="390"/>
      <c r="D517" s="393"/>
      <c r="E517" s="393"/>
      <c r="F517" s="393"/>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s="12" customFormat="1" ht="14.25" customHeight="1">
      <c r="A518" s="390"/>
      <c r="B518" s="390"/>
      <c r="C518" s="390"/>
      <c r="D518" s="393"/>
      <c r="E518" s="393"/>
      <c r="F518" s="393"/>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s="12" customFormat="1" ht="14.25" customHeight="1">
      <c r="A519" s="390"/>
      <c r="B519" s="390"/>
      <c r="C519" s="390"/>
      <c r="D519" s="393"/>
      <c r="E519" s="393"/>
      <c r="F519" s="393"/>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s="12" customFormat="1" ht="14.25" customHeight="1">
      <c r="A520" s="390"/>
      <c r="B520" s="390"/>
      <c r="C520" s="390"/>
      <c r="D520" s="393"/>
      <c r="E520" s="393"/>
      <c r="F520" s="393"/>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s="12" customFormat="1" ht="14.25" customHeight="1">
      <c r="A521" s="390"/>
      <c r="B521" s="390"/>
      <c r="C521" s="390"/>
      <c r="D521" s="393"/>
      <c r="E521" s="393"/>
      <c r="F521" s="393"/>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s="12" customFormat="1" ht="14.25" customHeight="1">
      <c r="A522" s="390"/>
      <c r="B522" s="390"/>
      <c r="C522" s="390"/>
      <c r="D522" s="393"/>
      <c r="E522" s="393"/>
      <c r="F522" s="393"/>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s="12" customFormat="1" ht="14.25" customHeight="1">
      <c r="A523" s="390"/>
      <c r="B523" s="390"/>
      <c r="C523" s="390"/>
      <c r="D523" s="393"/>
      <c r="E523" s="393"/>
      <c r="F523" s="393"/>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s="12" customFormat="1" ht="14.25" customHeight="1">
      <c r="A524" s="390"/>
      <c r="B524" s="390"/>
      <c r="C524" s="390"/>
      <c r="D524" s="393"/>
      <c r="E524" s="393"/>
      <c r="F524" s="393"/>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s="12" customFormat="1" ht="14.25" customHeight="1">
      <c r="A525" s="390"/>
      <c r="B525" s="390"/>
      <c r="C525" s="390"/>
      <c r="D525" s="393"/>
      <c r="E525" s="393"/>
      <c r="F525" s="393"/>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s="12" customFormat="1" ht="14.25" customHeight="1">
      <c r="A526" s="390"/>
      <c r="B526" s="390"/>
      <c r="C526" s="390"/>
      <c r="D526" s="393"/>
      <c r="E526" s="393"/>
      <c r="F526" s="393"/>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s="12" customFormat="1" ht="14.25" customHeight="1">
      <c r="A527" s="390"/>
      <c r="B527" s="390"/>
      <c r="C527" s="390"/>
      <c r="D527" s="393"/>
      <c r="E527" s="393"/>
      <c r="F527" s="393"/>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s="12" customFormat="1" ht="14.25" customHeight="1">
      <c r="A528" s="390"/>
      <c r="B528" s="390"/>
      <c r="C528" s="390"/>
      <c r="D528" s="393"/>
      <c r="E528" s="393"/>
      <c r="F528" s="393"/>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s="12" customFormat="1" ht="14.25" customHeight="1">
      <c r="A529" s="390"/>
      <c r="B529" s="390"/>
      <c r="C529" s="390"/>
      <c r="D529" s="393"/>
      <c r="E529" s="393"/>
      <c r="F529" s="393"/>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s="12" customFormat="1" ht="14.25" customHeight="1">
      <c r="A530" s="390"/>
      <c r="B530" s="390"/>
      <c r="C530" s="390"/>
      <c r="D530" s="393"/>
      <c r="E530" s="393"/>
      <c r="F530" s="393"/>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s="12" customFormat="1" ht="14.25" customHeight="1">
      <c r="A531" s="390"/>
      <c r="B531" s="390"/>
      <c r="C531" s="390"/>
      <c r="D531" s="393"/>
      <c r="E531" s="393"/>
      <c r="F531" s="393"/>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s="12" customFormat="1" ht="14.25" customHeight="1">
      <c r="A532" s="390"/>
      <c r="B532" s="390"/>
      <c r="C532" s="390"/>
      <c r="D532" s="393"/>
      <c r="E532" s="393"/>
      <c r="F532" s="393"/>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s="12" customFormat="1" ht="14.25" customHeight="1">
      <c r="A533" s="390"/>
      <c r="B533" s="390"/>
      <c r="C533" s="390"/>
      <c r="D533" s="393"/>
      <c r="E533" s="393"/>
      <c r="F533" s="393"/>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s="12" customFormat="1" ht="14.25" customHeight="1">
      <c r="A534" s="390"/>
      <c r="B534" s="390"/>
      <c r="C534" s="390"/>
      <c r="D534" s="393"/>
      <c r="E534" s="393"/>
      <c r="F534" s="393"/>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s="12" customFormat="1" ht="14.25" customHeight="1">
      <c r="A535" s="390"/>
      <c r="B535" s="390"/>
      <c r="C535" s="390"/>
      <c r="D535" s="393"/>
      <c r="E535" s="393"/>
      <c r="F535" s="393"/>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s="12" customFormat="1" ht="14.25" customHeight="1">
      <c r="A536" s="390"/>
      <c r="B536" s="390"/>
      <c r="C536" s="390"/>
      <c r="D536" s="393"/>
      <c r="E536" s="393"/>
      <c r="F536" s="393"/>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s="12" customFormat="1" ht="14.25" customHeight="1">
      <c r="A537" s="390"/>
      <c r="B537" s="390"/>
      <c r="C537" s="390"/>
      <c r="D537" s="393"/>
      <c r="E537" s="393"/>
      <c r="F537" s="393"/>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s="12" customFormat="1" ht="14.25" customHeight="1">
      <c r="A538" s="390"/>
      <c r="B538" s="390"/>
      <c r="C538" s="390"/>
      <c r="D538" s="393"/>
      <c r="E538" s="393"/>
      <c r="F538" s="393"/>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s="12" customFormat="1" ht="14.25" customHeight="1">
      <c r="A539" s="390"/>
      <c r="B539" s="390"/>
      <c r="C539" s="390"/>
      <c r="D539" s="393"/>
      <c r="E539" s="393"/>
      <c r="F539" s="393"/>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s="12" customFormat="1" ht="14.25" customHeight="1">
      <c r="A540" s="390"/>
      <c r="B540" s="390"/>
      <c r="C540" s="390"/>
      <c r="D540" s="393"/>
      <c r="E540" s="393"/>
      <c r="F540" s="393"/>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s="12" customFormat="1" ht="14.25" customHeight="1">
      <c r="A541" s="390"/>
      <c r="B541" s="390"/>
      <c r="C541" s="390"/>
      <c r="D541" s="393"/>
      <c r="E541" s="393"/>
      <c r="F541" s="393"/>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s="12" customFormat="1" ht="14.25" customHeight="1">
      <c r="A542" s="390"/>
      <c r="B542" s="390"/>
      <c r="C542" s="390"/>
      <c r="D542" s="393"/>
      <c r="E542" s="393"/>
      <c r="F542" s="393"/>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s="12" customFormat="1" ht="14.25" customHeight="1">
      <c r="A543" s="390"/>
      <c r="B543" s="390"/>
      <c r="C543" s="390"/>
      <c r="D543" s="393"/>
      <c r="E543" s="393"/>
      <c r="F543" s="393"/>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s="12" customFormat="1" ht="14.25" customHeight="1">
      <c r="A544" s="390"/>
      <c r="B544" s="390"/>
      <c r="C544" s="390"/>
      <c r="D544" s="393"/>
      <c r="E544" s="393"/>
      <c r="F544" s="393"/>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s="12" customFormat="1" ht="14.25" customHeight="1">
      <c r="A545" s="390"/>
      <c r="B545" s="390"/>
      <c r="C545" s="390"/>
      <c r="D545" s="393"/>
      <c r="E545" s="393"/>
      <c r="F545" s="393"/>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s="12" customFormat="1" ht="14.25" customHeight="1">
      <c r="A546" s="390"/>
      <c r="B546" s="390"/>
      <c r="C546" s="390"/>
      <c r="D546" s="393"/>
      <c r="E546" s="393"/>
      <c r="F546" s="393"/>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s="12" customFormat="1" ht="14.25" customHeight="1">
      <c r="A547" s="390"/>
      <c r="B547" s="390"/>
      <c r="C547" s="390"/>
      <c r="D547" s="393"/>
      <c r="E547" s="393"/>
      <c r="F547" s="393"/>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s="12" customFormat="1" ht="14.25" customHeight="1">
      <c r="A548" s="390"/>
      <c r="B548" s="390"/>
      <c r="C548" s="390"/>
      <c r="D548" s="393"/>
      <c r="E548" s="393"/>
      <c r="F548" s="393"/>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s="12" customFormat="1" ht="14.25" customHeight="1">
      <c r="A549" s="390"/>
      <c r="B549" s="390"/>
      <c r="C549" s="390"/>
      <c r="D549" s="393"/>
      <c r="E549" s="393"/>
      <c r="F549" s="393"/>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s="12" customFormat="1" ht="14.25" customHeight="1">
      <c r="A550" s="390"/>
      <c r="B550" s="390"/>
      <c r="C550" s="390"/>
      <c r="D550" s="393"/>
      <c r="E550" s="393"/>
      <c r="F550" s="393"/>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s="12" customFormat="1" ht="14.25" customHeight="1">
      <c r="A551" s="390"/>
      <c r="B551" s="390"/>
      <c r="C551" s="390"/>
      <c r="D551" s="393"/>
      <c r="E551" s="393"/>
      <c r="F551" s="393"/>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s="12" customFormat="1" ht="14.25" customHeight="1">
      <c r="A552" s="390"/>
      <c r="B552" s="390"/>
      <c r="C552" s="390"/>
      <c r="D552" s="393"/>
      <c r="E552" s="393"/>
      <c r="F552" s="393"/>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s="12" customFormat="1" ht="14.25" customHeight="1">
      <c r="A553" s="390"/>
      <c r="B553" s="390"/>
      <c r="C553" s="390"/>
      <c r="D553" s="393"/>
      <c r="E553" s="393"/>
      <c r="F553" s="393"/>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s="12" customFormat="1" ht="14.25" customHeight="1">
      <c r="A554" s="390"/>
      <c r="B554" s="390"/>
      <c r="C554" s="390"/>
      <c r="D554" s="393"/>
      <c r="E554" s="393"/>
      <c r="F554" s="393"/>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s="12" customFormat="1" ht="14.25" customHeight="1">
      <c r="A555" s="390"/>
      <c r="B555" s="390"/>
      <c r="C555" s="390"/>
      <c r="D555" s="393"/>
      <c r="E555" s="393"/>
      <c r="F555" s="393"/>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s="12" customFormat="1" ht="14.25" customHeight="1">
      <c r="A556" s="390"/>
      <c r="B556" s="390"/>
      <c r="C556" s="390"/>
      <c r="D556" s="393"/>
      <c r="E556" s="393"/>
      <c r="F556" s="393"/>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s="12" customFormat="1" ht="14.25" customHeight="1">
      <c r="A557" s="390"/>
      <c r="B557" s="390"/>
      <c r="C557" s="390"/>
      <c r="D557" s="393"/>
      <c r="E557" s="393"/>
      <c r="F557" s="393"/>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s="12" customFormat="1" ht="14.25" customHeight="1">
      <c r="A558" s="390"/>
      <c r="B558" s="390"/>
      <c r="C558" s="390"/>
      <c r="D558" s="393"/>
      <c r="E558" s="393"/>
      <c r="F558" s="393"/>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s="12" customFormat="1" ht="14.25" customHeight="1">
      <c r="A559" s="390"/>
      <c r="B559" s="390"/>
      <c r="C559" s="390"/>
      <c r="D559" s="393"/>
      <c r="E559" s="393"/>
      <c r="F559" s="393"/>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s="12" customFormat="1" ht="14.25" customHeight="1">
      <c r="A560" s="390"/>
      <c r="B560" s="390"/>
      <c r="C560" s="390"/>
      <c r="D560" s="393"/>
      <c r="E560" s="393"/>
      <c r="F560" s="393"/>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s="12" customFormat="1" ht="14.25" customHeight="1">
      <c r="A561" s="390"/>
      <c r="B561" s="390"/>
      <c r="C561" s="390"/>
      <c r="D561" s="393"/>
      <c r="E561" s="393"/>
      <c r="F561" s="393"/>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s="12" customFormat="1" ht="14.25" customHeight="1">
      <c r="A562" s="390"/>
      <c r="B562" s="390"/>
      <c r="C562" s="390"/>
      <c r="D562" s="393"/>
      <c r="E562" s="393"/>
      <c r="F562" s="393"/>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s="12" customFormat="1" ht="14.25" customHeight="1">
      <c r="A563" s="390"/>
      <c r="B563" s="390"/>
      <c r="C563" s="390"/>
      <c r="D563" s="393"/>
      <c r="E563" s="393"/>
      <c r="F563" s="393"/>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s="12" customFormat="1" ht="14.25" customHeight="1">
      <c r="A564" s="390"/>
      <c r="B564" s="390"/>
      <c r="C564" s="390"/>
      <c r="D564" s="393"/>
      <c r="E564" s="393"/>
      <c r="F564" s="393"/>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s="12" customFormat="1" ht="14.25" customHeight="1">
      <c r="A565" s="390"/>
      <c r="B565" s="390"/>
      <c r="C565" s="390"/>
      <c r="D565" s="393"/>
      <c r="E565" s="393"/>
      <c r="F565" s="393"/>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s="12" customFormat="1" ht="14.25" customHeight="1">
      <c r="A566" s="390"/>
      <c r="B566" s="390"/>
      <c r="C566" s="390"/>
      <c r="D566" s="393"/>
      <c r="E566" s="393"/>
      <c r="F566" s="393"/>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s="12" customFormat="1" ht="14.25" customHeight="1">
      <c r="A567" s="390"/>
      <c r="B567" s="390"/>
      <c r="C567" s="390"/>
      <c r="D567" s="393"/>
      <c r="E567" s="393"/>
      <c r="F567" s="393"/>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s="12" customFormat="1" ht="14.25" customHeight="1">
      <c r="A568" s="390"/>
      <c r="B568" s="390"/>
      <c r="C568" s="390"/>
      <c r="D568" s="393"/>
      <c r="E568" s="393"/>
      <c r="F568" s="393"/>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s="12" customFormat="1" ht="14.25" customHeight="1">
      <c r="A569" s="390"/>
      <c r="B569" s="390"/>
      <c r="C569" s="390"/>
      <c r="D569" s="393"/>
      <c r="E569" s="393"/>
      <c r="F569" s="393"/>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s="12" customFormat="1" ht="14.25" customHeight="1">
      <c r="A570" s="390"/>
      <c r="B570" s="390"/>
      <c r="C570" s="390"/>
      <c r="D570" s="393"/>
      <c r="E570" s="393"/>
      <c r="F570" s="393"/>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s="12" customFormat="1" ht="14.25" customHeight="1">
      <c r="A571" s="390"/>
      <c r="B571" s="390"/>
      <c r="C571" s="390"/>
      <c r="D571" s="393"/>
      <c r="E571" s="393"/>
      <c r="F571" s="393"/>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s="12" customFormat="1" ht="14.25" customHeight="1">
      <c r="A572" s="390"/>
      <c r="B572" s="390"/>
      <c r="C572" s="390"/>
      <c r="D572" s="393"/>
      <c r="E572" s="393"/>
      <c r="F572" s="393"/>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s="12" customFormat="1" ht="14.25" customHeight="1">
      <c r="A573" s="390"/>
      <c r="B573" s="390"/>
      <c r="C573" s="390"/>
      <c r="D573" s="393"/>
      <c r="E573" s="393"/>
      <c r="F573" s="393"/>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s="12" customFormat="1" ht="14.25" customHeight="1">
      <c r="A574" s="390"/>
      <c r="B574" s="390"/>
      <c r="C574" s="390"/>
      <c r="D574" s="393"/>
      <c r="E574" s="393"/>
      <c r="F574" s="393"/>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s="12" customFormat="1" ht="14.25" customHeight="1">
      <c r="A575" s="390"/>
      <c r="B575" s="390"/>
      <c r="C575" s="390"/>
      <c r="D575" s="393"/>
      <c r="E575" s="393"/>
      <c r="F575" s="393"/>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s="12" customFormat="1" ht="14.25" customHeight="1">
      <c r="A576" s="390"/>
      <c r="B576" s="390"/>
      <c r="C576" s="390"/>
      <c r="D576" s="393"/>
      <c r="E576" s="393"/>
      <c r="F576" s="393"/>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s="12" customFormat="1" ht="14.25" customHeight="1">
      <c r="A577" s="390"/>
      <c r="B577" s="390"/>
      <c r="C577" s="390"/>
      <c r="D577" s="393"/>
      <c r="E577" s="393"/>
      <c r="F577" s="393"/>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s="12" customFormat="1" ht="14.25" customHeight="1">
      <c r="A578" s="390"/>
      <c r="B578" s="390"/>
      <c r="C578" s="390"/>
      <c r="D578" s="393"/>
      <c r="E578" s="393"/>
      <c r="F578" s="393"/>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s="12" customFormat="1" ht="14.25" customHeight="1">
      <c r="A579" s="390"/>
      <c r="B579" s="390"/>
      <c r="C579" s="390"/>
      <c r="D579" s="393"/>
      <c r="E579" s="393"/>
      <c r="F579" s="393"/>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s="12" customFormat="1" ht="14.25" customHeight="1">
      <c r="A580" s="390"/>
      <c r="B580" s="390"/>
      <c r="C580" s="390"/>
      <c r="D580" s="393"/>
      <c r="E580" s="393"/>
      <c r="F580" s="393"/>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s="12" customFormat="1" ht="14.25" customHeight="1">
      <c r="A581" s="390"/>
      <c r="B581" s="390"/>
      <c r="C581" s="390"/>
      <c r="D581" s="393"/>
      <c r="E581" s="393"/>
      <c r="F581" s="393"/>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s="12" customFormat="1" ht="14.25" customHeight="1">
      <c r="A582" s="390"/>
      <c r="B582" s="390"/>
      <c r="C582" s="390"/>
      <c r="D582" s="393"/>
      <c r="E582" s="393"/>
      <c r="F582" s="393"/>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s="12" customFormat="1" ht="14.25" customHeight="1">
      <c r="A583" s="390"/>
      <c r="B583" s="390"/>
      <c r="C583" s="390"/>
      <c r="D583" s="393"/>
      <c r="E583" s="393"/>
      <c r="F583" s="393"/>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s="12" customFormat="1" ht="14.25" customHeight="1">
      <c r="A584" s="390"/>
      <c r="B584" s="390"/>
      <c r="C584" s="390"/>
      <c r="D584" s="393"/>
      <c r="E584" s="393"/>
      <c r="F584" s="393"/>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s="12" customFormat="1" ht="14.25" customHeight="1">
      <c r="A585" s="390"/>
      <c r="B585" s="390"/>
      <c r="C585" s="390"/>
      <c r="D585" s="393"/>
      <c r="E585" s="393"/>
      <c r="F585" s="393"/>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s="12" customFormat="1" ht="14.25" customHeight="1">
      <c r="A586" s="390"/>
      <c r="B586" s="390"/>
      <c r="C586" s="390"/>
      <c r="D586" s="393"/>
      <c r="E586" s="393"/>
      <c r="F586" s="393"/>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s="12" customFormat="1" ht="14.25" customHeight="1">
      <c r="A587" s="390"/>
      <c r="B587" s="390"/>
      <c r="C587" s="390"/>
      <c r="D587" s="393"/>
      <c r="E587" s="393"/>
      <c r="F587" s="393"/>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s="12" customFormat="1" ht="14.25" customHeight="1">
      <c r="A588" s="390"/>
      <c r="B588" s="390"/>
      <c r="C588" s="390"/>
      <c r="D588" s="393"/>
      <c r="E588" s="393"/>
      <c r="F588" s="393"/>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s="12" customFormat="1" ht="14.25" customHeight="1">
      <c r="A589" s="390"/>
      <c r="B589" s="390"/>
      <c r="C589" s="390"/>
      <c r="D589" s="393"/>
      <c r="E589" s="393"/>
      <c r="F589" s="393"/>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s="12" customFormat="1" ht="14.25" customHeight="1">
      <c r="A590" s="390"/>
      <c r="B590" s="390"/>
      <c r="C590" s="390"/>
      <c r="D590" s="393"/>
      <c r="E590" s="393"/>
      <c r="F590" s="393"/>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s="12" customFormat="1" ht="14.25" customHeight="1">
      <c r="A591" s="390"/>
      <c r="B591" s="390"/>
      <c r="C591" s="390"/>
      <c r="D591" s="393"/>
      <c r="E591" s="393"/>
      <c r="F591" s="393"/>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s="12" customFormat="1" ht="14.25" customHeight="1">
      <c r="A592" s="390"/>
      <c r="B592" s="390"/>
      <c r="C592" s="390"/>
      <c r="D592" s="393"/>
      <c r="E592" s="393"/>
      <c r="F592" s="393"/>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s="12" customFormat="1" ht="14.25" customHeight="1">
      <c r="A593" s="390"/>
      <c r="B593" s="390"/>
      <c r="C593" s="390"/>
      <c r="D593" s="393"/>
      <c r="E593" s="393"/>
      <c r="F593" s="393"/>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s="12" customFormat="1" ht="14.25" customHeight="1">
      <c r="A594" s="390"/>
      <c r="B594" s="390"/>
      <c r="C594" s="390"/>
      <c r="D594" s="393"/>
      <c r="E594" s="393"/>
      <c r="F594" s="393"/>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s="12" customFormat="1" ht="14.25" customHeight="1">
      <c r="A595" s="390"/>
      <c r="B595" s="390"/>
      <c r="C595" s="390"/>
      <c r="D595" s="393"/>
      <c r="E595" s="393"/>
      <c r="F595" s="393"/>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s="12" customFormat="1" ht="14.25" customHeight="1">
      <c r="A596" s="390"/>
      <c r="B596" s="390"/>
      <c r="C596" s="390"/>
      <c r="D596" s="393"/>
      <c r="E596" s="393"/>
      <c r="F596" s="393"/>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s="12" customFormat="1" ht="14.25" customHeight="1">
      <c r="A597" s="390"/>
      <c r="B597" s="390"/>
      <c r="C597" s="390"/>
      <c r="D597" s="393"/>
      <c r="E597" s="393"/>
      <c r="F597" s="393"/>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s="12" customFormat="1" ht="14.25" customHeight="1">
      <c r="A598" s="390"/>
      <c r="B598" s="390"/>
      <c r="C598" s="390"/>
      <c r="D598" s="393"/>
      <c r="E598" s="393"/>
      <c r="F598" s="393"/>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s="12" customFormat="1" ht="14.25" customHeight="1">
      <c r="A599" s="390"/>
      <c r="B599" s="390"/>
      <c r="C599" s="390"/>
      <c r="D599" s="393"/>
      <c r="E599" s="393"/>
      <c r="F599" s="393"/>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s="12" customFormat="1" ht="14.25" customHeight="1">
      <c r="A600" s="390"/>
      <c r="B600" s="390"/>
      <c r="C600" s="390"/>
      <c r="D600" s="393"/>
      <c r="E600" s="393"/>
      <c r="F600" s="393"/>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s="12" customFormat="1" ht="14.25" customHeight="1">
      <c r="A601" s="390"/>
      <c r="B601" s="390"/>
      <c r="C601" s="390"/>
      <c r="D601" s="393"/>
      <c r="E601" s="393"/>
      <c r="F601" s="393"/>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s="12" customFormat="1" ht="14.25" customHeight="1">
      <c r="A602" s="390"/>
      <c r="B602" s="390"/>
      <c r="C602" s="390"/>
      <c r="D602" s="393"/>
      <c r="E602" s="393"/>
      <c r="F602" s="393"/>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s="12" customFormat="1" ht="14.25" customHeight="1">
      <c r="A603" s="390"/>
      <c r="B603" s="390"/>
      <c r="C603" s="390"/>
      <c r="D603" s="393"/>
      <c r="E603" s="393"/>
      <c r="F603" s="393"/>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s="12" customFormat="1" ht="14.25" customHeight="1">
      <c r="A604" s="390"/>
      <c r="B604" s="390"/>
      <c r="C604" s="390"/>
      <c r="D604" s="393"/>
      <c r="E604" s="393"/>
      <c r="F604" s="393"/>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s="12" customFormat="1" ht="14.25" customHeight="1">
      <c r="A605" s="390"/>
      <c r="B605" s="390"/>
      <c r="C605" s="390"/>
      <c r="D605" s="393"/>
      <c r="E605" s="393"/>
      <c r="F605" s="393"/>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s="12" customFormat="1" ht="14.25" customHeight="1">
      <c r="A606" s="390"/>
      <c r="B606" s="390"/>
      <c r="C606" s="390"/>
      <c r="D606" s="393"/>
      <c r="E606" s="393"/>
      <c r="F606" s="393"/>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s="12" customFormat="1" ht="14.25" customHeight="1">
      <c r="A607" s="390"/>
      <c r="B607" s="390"/>
      <c r="C607" s="390"/>
      <c r="D607" s="393"/>
      <c r="E607" s="393"/>
      <c r="F607" s="393"/>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s="12" customFormat="1" ht="14.25" customHeight="1">
      <c r="A608" s="390"/>
      <c r="B608" s="390"/>
      <c r="C608" s="390"/>
      <c r="D608" s="393"/>
      <c r="E608" s="393"/>
      <c r="F608" s="393"/>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s="12" customFormat="1" ht="14.25" customHeight="1">
      <c r="A609" s="390"/>
      <c r="B609" s="390"/>
      <c r="C609" s="390"/>
      <c r="D609" s="393"/>
      <c r="E609" s="393"/>
      <c r="F609" s="393"/>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s="12" customFormat="1" ht="14.25" customHeight="1">
      <c r="A610" s="390"/>
      <c r="B610" s="390"/>
      <c r="C610" s="390"/>
      <c r="D610" s="393"/>
      <c r="E610" s="393"/>
      <c r="F610" s="393"/>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s="12" customFormat="1" ht="14.25" customHeight="1">
      <c r="A611" s="390"/>
      <c r="B611" s="390"/>
      <c r="C611" s="390"/>
      <c r="D611" s="393"/>
      <c r="E611" s="393"/>
      <c r="F611" s="393"/>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s="12" customFormat="1" ht="14.25" customHeight="1">
      <c r="A612" s="390"/>
      <c r="B612" s="390"/>
      <c r="C612" s="390"/>
      <c r="D612" s="393"/>
      <c r="E612" s="393"/>
      <c r="F612" s="393"/>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s="12" customFormat="1" ht="14.25" customHeight="1">
      <c r="A613" s="390"/>
      <c r="B613" s="390"/>
      <c r="C613" s="390"/>
      <c r="D613" s="393"/>
      <c r="E613" s="393"/>
      <c r="F613" s="393"/>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s="12" customFormat="1" ht="14.25" customHeight="1">
      <c r="A614" s="390"/>
      <c r="B614" s="390"/>
      <c r="C614" s="390"/>
      <c r="D614" s="393"/>
      <c r="E614" s="393"/>
      <c r="F614" s="393"/>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s="12" customFormat="1" ht="14.25" customHeight="1">
      <c r="A615" s="390"/>
      <c r="B615" s="390"/>
      <c r="C615" s="390"/>
      <c r="D615" s="393"/>
      <c r="E615" s="393"/>
      <c r="F615" s="393"/>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s="12" customFormat="1" ht="14.25" customHeight="1">
      <c r="A616" s="390"/>
      <c r="B616" s="390"/>
      <c r="C616" s="390"/>
      <c r="D616" s="393"/>
      <c r="E616" s="393"/>
      <c r="F616" s="393"/>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s="12" customFormat="1" ht="14.25" customHeight="1">
      <c r="A617" s="390"/>
      <c r="B617" s="390"/>
      <c r="C617" s="390"/>
      <c r="D617" s="393"/>
      <c r="E617" s="393"/>
      <c r="F617" s="393"/>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s="12" customFormat="1" ht="14.25" customHeight="1">
      <c r="A618" s="390"/>
      <c r="B618" s="390"/>
      <c r="C618" s="390"/>
      <c r="D618" s="393"/>
      <c r="E618" s="393"/>
      <c r="F618" s="393"/>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s="12" customFormat="1" ht="14.25" customHeight="1">
      <c r="A619" s="390"/>
      <c r="B619" s="390"/>
      <c r="C619" s="390"/>
      <c r="D619" s="393"/>
      <c r="E619" s="393"/>
      <c r="F619" s="393"/>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s="12" customFormat="1" ht="14.25" customHeight="1">
      <c r="A620" s="390"/>
      <c r="B620" s="390"/>
      <c r="C620" s="390"/>
      <c r="D620" s="393"/>
      <c r="E620" s="393"/>
      <c r="F620" s="393"/>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s="12" customFormat="1" ht="14.25" customHeight="1">
      <c r="A621" s="390"/>
      <c r="B621" s="390"/>
      <c r="C621" s="390"/>
      <c r="D621" s="393"/>
      <c r="E621" s="393"/>
      <c r="F621" s="393"/>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s="12" customFormat="1" ht="14.25" customHeight="1">
      <c r="A622" s="390"/>
      <c r="B622" s="390"/>
      <c r="C622" s="390"/>
      <c r="D622" s="393"/>
      <c r="E622" s="393"/>
      <c r="F622" s="393"/>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s="12" customFormat="1" ht="14.25" customHeight="1">
      <c r="A623" s="390"/>
      <c r="B623" s="390"/>
      <c r="C623" s="390"/>
      <c r="D623" s="393"/>
      <c r="E623" s="393"/>
      <c r="F623" s="393"/>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s="12" customFormat="1" ht="14.25" customHeight="1">
      <c r="A624" s="390"/>
      <c r="B624" s="390"/>
      <c r="C624" s="390"/>
      <c r="D624" s="393"/>
      <c r="E624" s="393"/>
      <c r="F624" s="393"/>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s="12" customFormat="1" ht="14.25" customHeight="1">
      <c r="A625" s="390"/>
      <c r="B625" s="390"/>
      <c r="C625" s="390"/>
      <c r="D625" s="393"/>
      <c r="E625" s="393"/>
      <c r="F625" s="393"/>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s="12" customFormat="1" ht="14.25" customHeight="1">
      <c r="A626" s="390"/>
      <c r="B626" s="390"/>
      <c r="C626" s="390"/>
      <c r="D626" s="393"/>
      <c r="E626" s="393"/>
      <c r="F626" s="393"/>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s="12" customFormat="1" ht="14.25" customHeight="1">
      <c r="A627" s="390"/>
      <c r="B627" s="390"/>
      <c r="C627" s="390"/>
      <c r="D627" s="393"/>
      <c r="E627" s="393"/>
      <c r="F627" s="393"/>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s="12" customFormat="1" ht="14.25" customHeight="1">
      <c r="A628" s="390"/>
      <c r="B628" s="390"/>
      <c r="C628" s="390"/>
      <c r="D628" s="393"/>
      <c r="E628" s="393"/>
      <c r="F628" s="393"/>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s="12" customFormat="1" ht="14.25" customHeight="1">
      <c r="A629" s="390"/>
      <c r="B629" s="390"/>
      <c r="C629" s="390"/>
      <c r="D629" s="393"/>
      <c r="E629" s="393"/>
      <c r="F629" s="393"/>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s="12" customFormat="1" ht="14.25" customHeight="1">
      <c r="A630" s="390"/>
      <c r="B630" s="390"/>
      <c r="C630" s="390"/>
      <c r="D630" s="393"/>
      <c r="E630" s="393"/>
      <c r="F630" s="393"/>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s="12" customFormat="1" ht="14.25" customHeight="1">
      <c r="A631" s="390"/>
      <c r="B631" s="390"/>
      <c r="C631" s="390"/>
      <c r="D631" s="393"/>
      <c r="E631" s="393"/>
      <c r="F631" s="393"/>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s="12" customFormat="1" ht="14.25" customHeight="1">
      <c r="A632" s="390"/>
      <c r="B632" s="390"/>
      <c r="C632" s="390"/>
      <c r="D632" s="393"/>
      <c r="E632" s="393"/>
      <c r="F632" s="393"/>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s="12" customFormat="1" ht="14.25" customHeight="1">
      <c r="A633" s="390"/>
      <c r="B633" s="390"/>
      <c r="C633" s="390"/>
      <c r="D633" s="393"/>
      <c r="E633" s="393"/>
      <c r="F633" s="393"/>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s="12" customFormat="1" ht="14.25" customHeight="1">
      <c r="A634" s="390"/>
      <c r="B634" s="390"/>
      <c r="C634" s="390"/>
      <c r="D634" s="393"/>
      <c r="E634" s="393"/>
      <c r="F634" s="393"/>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s="12" customFormat="1" ht="14.25" customHeight="1">
      <c r="A635" s="390"/>
      <c r="B635" s="390"/>
      <c r="C635" s="390"/>
      <c r="D635" s="393"/>
      <c r="E635" s="393"/>
      <c r="F635" s="393"/>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s="12" customFormat="1" ht="14.25" customHeight="1">
      <c r="A636" s="390"/>
      <c r="B636" s="390"/>
      <c r="C636" s="390"/>
      <c r="D636" s="393"/>
      <c r="E636" s="393"/>
      <c r="F636" s="393"/>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s="12" customFormat="1" ht="14.25" customHeight="1">
      <c r="A637" s="390"/>
      <c r="B637" s="390"/>
      <c r="C637" s="390"/>
      <c r="D637" s="393"/>
      <c r="E637" s="393"/>
      <c r="F637" s="393"/>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s="12" customFormat="1" ht="14.25" customHeight="1">
      <c r="A638" s="390"/>
      <c r="B638" s="390"/>
      <c r="C638" s="390"/>
      <c r="D638" s="393"/>
      <c r="E638" s="393"/>
      <c r="F638" s="393"/>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s="12" customFormat="1" ht="14.25" customHeight="1">
      <c r="A639" s="390"/>
      <c r="B639" s="390"/>
      <c r="C639" s="390"/>
      <c r="D639" s="393"/>
      <c r="E639" s="393"/>
      <c r="F639" s="393"/>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s="12" customFormat="1" ht="14.25" customHeight="1">
      <c r="A640" s="390"/>
      <c r="B640" s="390"/>
      <c r="C640" s="390"/>
      <c r="D640" s="393"/>
      <c r="E640" s="393"/>
      <c r="F640" s="393"/>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s="12" customFormat="1" ht="14.25" customHeight="1">
      <c r="A641" s="390"/>
      <c r="B641" s="390"/>
      <c r="C641" s="390"/>
      <c r="D641" s="393"/>
      <c r="E641" s="393"/>
      <c r="F641" s="393"/>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s="12" customFormat="1" ht="14.25" customHeight="1">
      <c r="A642" s="390"/>
      <c r="B642" s="390"/>
      <c r="C642" s="390"/>
      <c r="D642" s="393"/>
      <c r="E642" s="393"/>
      <c r="F642" s="393"/>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s="12" customFormat="1" ht="14.25" customHeight="1">
      <c r="A643" s="390"/>
      <c r="B643" s="390"/>
      <c r="C643" s="390"/>
      <c r="D643" s="393"/>
      <c r="E643" s="393"/>
      <c r="F643" s="393"/>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s="12" customFormat="1" ht="14.25" customHeight="1">
      <c r="A644" s="390"/>
      <c r="B644" s="390"/>
      <c r="C644" s="390"/>
      <c r="D644" s="393"/>
      <c r="E644" s="393"/>
      <c r="F644" s="393"/>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s="12" customFormat="1" ht="14.25" customHeight="1">
      <c r="A645" s="390"/>
      <c r="B645" s="390"/>
      <c r="C645" s="390"/>
      <c r="D645" s="393"/>
      <c r="E645" s="393"/>
      <c r="F645" s="393"/>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s="12" customFormat="1" ht="14.25" customHeight="1">
      <c r="A646" s="390"/>
      <c r="B646" s="390"/>
      <c r="C646" s="390"/>
      <c r="D646" s="393"/>
      <c r="E646" s="393"/>
      <c r="F646" s="393"/>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s="12" customFormat="1" ht="14.25" customHeight="1">
      <c r="A647" s="390"/>
      <c r="B647" s="390"/>
      <c r="C647" s="390"/>
      <c r="D647" s="393"/>
      <c r="E647" s="393"/>
      <c r="F647" s="393"/>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s="12" customFormat="1" ht="14.25" customHeight="1">
      <c r="A648" s="390"/>
      <c r="B648" s="390"/>
      <c r="C648" s="390"/>
      <c r="D648" s="393"/>
      <c r="E648" s="393"/>
      <c r="F648" s="393"/>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s="12" customFormat="1" ht="14.25" customHeight="1">
      <c r="A649" s="390"/>
      <c r="B649" s="390"/>
      <c r="C649" s="390"/>
      <c r="D649" s="393"/>
      <c r="E649" s="393"/>
      <c r="F649" s="393"/>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s="12" customFormat="1" ht="14.25" customHeight="1">
      <c r="A650" s="390"/>
      <c r="B650" s="390"/>
      <c r="C650" s="390"/>
      <c r="D650" s="393"/>
      <c r="E650" s="393"/>
      <c r="F650" s="393"/>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s="12" customFormat="1" ht="14.25" customHeight="1">
      <c r="A651" s="390"/>
      <c r="B651" s="390"/>
      <c r="C651" s="390"/>
      <c r="D651" s="393"/>
      <c r="E651" s="393"/>
      <c r="F651" s="393"/>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s="12" customFormat="1" ht="14.25" customHeight="1">
      <c r="A652" s="390"/>
      <c r="B652" s="390"/>
      <c r="C652" s="390"/>
      <c r="D652" s="393"/>
      <c r="E652" s="393"/>
      <c r="F652" s="393"/>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s="12" customFormat="1" ht="14.25" customHeight="1">
      <c r="A653" s="390"/>
      <c r="B653" s="390"/>
      <c r="C653" s="390"/>
      <c r="D653" s="393"/>
      <c r="E653" s="393"/>
      <c r="F653" s="393"/>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s="12" customFormat="1" ht="14.25" customHeight="1">
      <c r="A654" s="390"/>
      <c r="B654" s="390"/>
      <c r="C654" s="390"/>
      <c r="D654" s="393"/>
      <c r="E654" s="393"/>
      <c r="F654" s="393"/>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s="12" customFormat="1" ht="14.25" customHeight="1">
      <c r="A655" s="390"/>
      <c r="B655" s="390"/>
      <c r="C655" s="390"/>
      <c r="D655" s="393"/>
      <c r="E655" s="393"/>
      <c r="F655" s="393"/>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s="12" customFormat="1" ht="14.25" customHeight="1">
      <c r="A656" s="390"/>
      <c r="B656" s="390"/>
      <c r="C656" s="390"/>
      <c r="D656" s="393"/>
      <c r="E656" s="393"/>
      <c r="F656" s="393"/>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s="12" customFormat="1" ht="14.25" customHeight="1">
      <c r="A657" s="390"/>
      <c r="B657" s="390"/>
      <c r="C657" s="390"/>
      <c r="D657" s="393"/>
      <c r="E657" s="393"/>
      <c r="F657" s="393"/>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s="12" customFormat="1" ht="14.25" customHeight="1">
      <c r="A658" s="390"/>
      <c r="B658" s="390"/>
      <c r="C658" s="390"/>
      <c r="D658" s="393"/>
      <c r="E658" s="393"/>
      <c r="F658" s="393"/>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s="12" customFormat="1" ht="14.25" customHeight="1">
      <c r="A659" s="390"/>
      <c r="B659" s="390"/>
      <c r="C659" s="390"/>
      <c r="D659" s="393"/>
      <c r="E659" s="393"/>
      <c r="F659" s="393"/>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s="12" customFormat="1" ht="14.25" customHeight="1">
      <c r="A660" s="390"/>
      <c r="B660" s="390"/>
      <c r="C660" s="390"/>
      <c r="D660" s="393"/>
      <c r="E660" s="393"/>
      <c r="F660" s="393"/>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s="12" customFormat="1" ht="14.25" customHeight="1">
      <c r="A661" s="390"/>
      <c r="B661" s="390"/>
      <c r="C661" s="390"/>
      <c r="D661" s="393"/>
      <c r="E661" s="393"/>
      <c r="F661" s="393"/>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s="12" customFormat="1" ht="14.25" customHeight="1">
      <c r="A662" s="390"/>
      <c r="B662" s="390"/>
      <c r="C662" s="390"/>
      <c r="D662" s="393"/>
      <c r="E662" s="393"/>
      <c r="F662" s="393"/>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s="12" customFormat="1" ht="14.25" customHeight="1">
      <c r="A663" s="390"/>
      <c r="B663" s="390"/>
      <c r="C663" s="390"/>
      <c r="D663" s="393"/>
      <c r="E663" s="393"/>
      <c r="F663" s="393"/>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s="12" customFormat="1" ht="14.25" customHeight="1">
      <c r="A664" s="390"/>
      <c r="B664" s="390"/>
      <c r="C664" s="390"/>
      <c r="D664" s="393"/>
      <c r="E664" s="393"/>
      <c r="F664" s="393"/>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s="12" customFormat="1" ht="14.25" customHeight="1">
      <c r="A665" s="390"/>
      <c r="B665" s="390"/>
      <c r="C665" s="390"/>
      <c r="D665" s="393"/>
      <c r="E665" s="393"/>
      <c r="F665" s="393"/>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s="12" customFormat="1" ht="14.25" customHeight="1">
      <c r="A666" s="390"/>
      <c r="B666" s="390"/>
      <c r="C666" s="390"/>
      <c r="D666" s="393"/>
      <c r="E666" s="393"/>
      <c r="F666" s="393"/>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s="12" customFormat="1" ht="14.25" customHeight="1">
      <c r="A667" s="390"/>
      <c r="B667" s="390"/>
      <c r="C667" s="390"/>
      <c r="D667" s="393"/>
      <c r="E667" s="393"/>
      <c r="F667" s="393"/>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s="12" customFormat="1" ht="14.25" customHeight="1">
      <c r="A668" s="390"/>
      <c r="B668" s="390"/>
      <c r="C668" s="390"/>
      <c r="D668" s="393"/>
      <c r="E668" s="393"/>
      <c r="F668" s="393"/>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s="12" customFormat="1" ht="14.25" customHeight="1">
      <c r="A669" s="390"/>
      <c r="B669" s="390"/>
      <c r="C669" s="390"/>
      <c r="D669" s="393"/>
      <c r="E669" s="393"/>
      <c r="F669" s="393"/>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s="12" customFormat="1" ht="14.25" customHeight="1">
      <c r="A670" s="390"/>
      <c r="B670" s="390"/>
      <c r="C670" s="390"/>
      <c r="D670" s="393"/>
      <c r="E670" s="393"/>
      <c r="F670" s="393"/>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s="12" customFormat="1" ht="14.25" customHeight="1">
      <c r="A671" s="390"/>
      <c r="B671" s="390"/>
      <c r="C671" s="390"/>
      <c r="D671" s="393"/>
      <c r="E671" s="393"/>
      <c r="F671" s="393"/>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s="12" customFormat="1" ht="14.25" customHeight="1">
      <c r="A672" s="390"/>
      <c r="B672" s="390"/>
      <c r="C672" s="390"/>
      <c r="D672" s="393"/>
      <c r="E672" s="393"/>
      <c r="F672" s="393"/>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s="12" customFormat="1" ht="15" customHeight="1">
      <c r="A673" s="390"/>
      <c r="B673" s="390"/>
      <c r="C673" s="390"/>
      <c r="D673" s="393"/>
      <c r="E673" s="393"/>
      <c r="F673" s="393"/>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s="12" customFormat="1" ht="15" customHeight="1">
      <c r="A674" s="390"/>
      <c r="B674" s="390"/>
      <c r="C674" s="390"/>
      <c r="D674" s="393"/>
      <c r="E674" s="393"/>
      <c r="F674" s="393"/>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s="12" customFormat="1" ht="15" customHeight="1">
      <c r="A675" s="390"/>
      <c r="B675" s="390"/>
      <c r="C675" s="390"/>
      <c r="D675" s="393"/>
      <c r="E675" s="393"/>
      <c r="F675" s="393"/>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s="12" customFormat="1" ht="15" customHeight="1">
      <c r="A676" s="390"/>
      <c r="B676" s="390"/>
      <c r="C676" s="390"/>
      <c r="D676" s="393"/>
      <c r="E676" s="393"/>
      <c r="F676" s="393"/>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s="12" customFormat="1" ht="15" customHeight="1">
      <c r="A677" s="390"/>
      <c r="B677" s="390"/>
      <c r="C677" s="390"/>
      <c r="D677" s="393"/>
      <c r="E677" s="393"/>
      <c r="F677" s="393"/>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s="12" customFormat="1" ht="15" customHeight="1">
      <c r="A678" s="390"/>
      <c r="B678" s="390"/>
      <c r="C678" s="390"/>
      <c r="D678" s="393"/>
      <c r="E678" s="393"/>
      <c r="F678" s="393"/>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s="12" customFormat="1" ht="15" customHeight="1">
      <c r="A679" s="390"/>
      <c r="B679" s="390"/>
      <c r="C679" s="390"/>
      <c r="D679" s="393"/>
      <c r="E679" s="393"/>
      <c r="F679" s="393"/>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s="12" customFormat="1" ht="15" customHeight="1">
      <c r="A680" s="390"/>
      <c r="B680" s="390"/>
      <c r="C680" s="390"/>
      <c r="D680" s="393"/>
      <c r="E680" s="393"/>
      <c r="F680" s="393"/>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s="12" customFormat="1" ht="15" customHeight="1">
      <c r="A681" s="390"/>
      <c r="B681" s="390"/>
      <c r="C681" s="390"/>
      <c r="D681" s="393"/>
      <c r="E681" s="393"/>
      <c r="F681" s="393"/>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s="12" customFormat="1" ht="15" customHeight="1">
      <c r="A682" s="390"/>
      <c r="B682" s="390"/>
      <c r="C682" s="390"/>
      <c r="D682" s="393"/>
      <c r="E682" s="393"/>
      <c r="F682" s="393"/>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s="12" customFormat="1" ht="15" customHeight="1">
      <c r="A683" s="390"/>
      <c r="B683" s="390"/>
      <c r="C683" s="390"/>
      <c r="D683" s="393"/>
      <c r="E683" s="393"/>
      <c r="F683" s="393"/>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s="12" customFormat="1" ht="15" customHeight="1">
      <c r="A684" s="390"/>
      <c r="B684" s="390"/>
      <c r="C684" s="390"/>
      <c r="D684" s="393"/>
      <c r="E684" s="393"/>
      <c r="F684" s="393"/>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s="12" customFormat="1" ht="15" customHeight="1">
      <c r="A685" s="390"/>
      <c r="B685" s="390"/>
      <c r="C685" s="390"/>
      <c r="D685" s="393"/>
      <c r="E685" s="393"/>
      <c r="F685" s="393"/>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s="12" customFormat="1" ht="15" customHeight="1">
      <c r="A686" s="390"/>
      <c r="B686" s="390"/>
      <c r="C686" s="390"/>
      <c r="D686" s="393"/>
      <c r="E686" s="393"/>
      <c r="F686" s="393"/>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s="12" customFormat="1" ht="15" customHeight="1">
      <c r="A687" s="390"/>
      <c r="B687" s="390"/>
      <c r="C687" s="390"/>
      <c r="D687" s="393"/>
      <c r="E687" s="393"/>
      <c r="F687" s="393"/>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s="12" customFormat="1" ht="15" customHeight="1">
      <c r="A688" s="390"/>
      <c r="B688" s="390"/>
      <c r="C688" s="390"/>
      <c r="D688" s="393"/>
      <c r="E688" s="393"/>
      <c r="F688" s="393"/>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s="12" customFormat="1" ht="15" customHeight="1">
      <c r="A689" s="390"/>
      <c r="B689" s="390"/>
      <c r="C689" s="390"/>
      <c r="D689" s="393"/>
      <c r="E689" s="393"/>
      <c r="F689" s="393"/>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s="12" customFormat="1" ht="15" customHeight="1">
      <c r="A690" s="390"/>
      <c r="B690" s="390"/>
      <c r="C690" s="390"/>
      <c r="D690" s="393"/>
      <c r="E690" s="393"/>
      <c r="F690" s="393"/>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s="12" customFormat="1" ht="15" customHeight="1">
      <c r="A691" s="390"/>
      <c r="B691" s="390"/>
      <c r="C691" s="390"/>
      <c r="D691" s="393"/>
      <c r="E691" s="393"/>
      <c r="F691" s="393"/>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s="12" customFormat="1" ht="15" customHeight="1">
      <c r="A692" s="390"/>
      <c r="B692" s="390"/>
      <c r="C692" s="390"/>
      <c r="D692" s="393"/>
      <c r="E692" s="393"/>
      <c r="F692" s="393"/>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s="12" customFormat="1" ht="15" customHeight="1">
      <c r="A693" s="390"/>
      <c r="B693" s="390"/>
      <c r="C693" s="390"/>
      <c r="D693" s="393"/>
      <c r="E693" s="393"/>
      <c r="F693" s="393"/>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s="12" customFormat="1" ht="15" customHeight="1">
      <c r="A694" s="390"/>
      <c r="B694" s="390"/>
      <c r="C694" s="390"/>
      <c r="D694" s="393"/>
      <c r="E694" s="393"/>
      <c r="F694" s="393"/>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s="12" customFormat="1" ht="15" customHeight="1">
      <c r="A695" s="390"/>
      <c r="B695" s="390"/>
      <c r="C695" s="390"/>
      <c r="D695" s="393"/>
      <c r="E695" s="393"/>
      <c r="F695" s="393"/>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s="12" customFormat="1" ht="15" customHeight="1">
      <c r="A696" s="390"/>
      <c r="B696" s="390"/>
      <c r="C696" s="390"/>
      <c r="D696" s="393"/>
      <c r="E696" s="393"/>
      <c r="F696" s="393"/>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s="12" customFormat="1" ht="15" customHeight="1">
      <c r="A697" s="390"/>
      <c r="B697" s="390"/>
      <c r="C697" s="390"/>
      <c r="D697" s="393"/>
      <c r="E697" s="393"/>
      <c r="F697" s="393"/>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s="12" customFormat="1" ht="15" customHeight="1">
      <c r="A698" s="390"/>
      <c r="B698" s="390"/>
      <c r="C698" s="390"/>
      <c r="D698" s="393"/>
      <c r="E698" s="393"/>
      <c r="F698" s="393"/>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s="12" customFormat="1" ht="15" customHeight="1">
      <c r="A699" s="390"/>
      <c r="B699" s="390"/>
      <c r="C699" s="390"/>
      <c r="D699" s="393"/>
      <c r="E699" s="393"/>
      <c r="F699" s="393"/>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s="12" customFormat="1" ht="15" customHeight="1">
      <c r="A700" s="390"/>
      <c r="B700" s="390"/>
      <c r="C700" s="390"/>
      <c r="D700" s="393"/>
      <c r="E700" s="393"/>
      <c r="F700" s="393"/>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s="12" customFormat="1" ht="15" customHeight="1">
      <c r="A701" s="390"/>
      <c r="B701" s="390"/>
      <c r="C701" s="390"/>
      <c r="D701" s="393"/>
      <c r="E701" s="393"/>
      <c r="F701" s="393"/>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s="12" customFormat="1" ht="15" customHeight="1">
      <c r="A702" s="390"/>
      <c r="B702" s="390"/>
      <c r="C702" s="390"/>
      <c r="D702" s="393"/>
      <c r="E702" s="393"/>
      <c r="F702" s="393"/>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s="12" customFormat="1" ht="15" customHeight="1">
      <c r="A703" s="390"/>
      <c r="B703" s="390"/>
      <c r="C703" s="390"/>
      <c r="D703" s="393"/>
      <c r="E703" s="393"/>
      <c r="F703" s="393"/>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s="12" customFormat="1" ht="15" customHeight="1">
      <c r="A704" s="390"/>
      <c r="B704" s="390"/>
      <c r="C704" s="390"/>
      <c r="D704" s="393"/>
      <c r="E704" s="393"/>
      <c r="F704" s="393"/>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s="12" customFormat="1" ht="15" customHeight="1">
      <c r="A705" s="390"/>
      <c r="B705" s="390"/>
      <c r="C705" s="390"/>
      <c r="D705" s="393"/>
      <c r="E705" s="393"/>
      <c r="F705" s="393"/>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s="12" customFormat="1" ht="15" customHeight="1">
      <c r="A706" s="390"/>
      <c r="B706" s="390"/>
      <c r="C706" s="390"/>
      <c r="D706" s="393"/>
      <c r="E706" s="393"/>
      <c r="F706" s="393"/>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s="12" customFormat="1" ht="15" customHeight="1">
      <c r="A707" s="390"/>
      <c r="B707" s="390"/>
      <c r="C707" s="390"/>
      <c r="D707" s="393"/>
      <c r="E707" s="393"/>
      <c r="F707" s="393"/>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s="12" customFormat="1" ht="15" customHeight="1">
      <c r="A708" s="390"/>
      <c r="B708" s="390"/>
      <c r="C708" s="390"/>
      <c r="D708" s="393"/>
      <c r="E708" s="393"/>
      <c r="F708" s="393"/>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s="12" customFormat="1" ht="15" customHeight="1">
      <c r="A709" s="390"/>
      <c r="B709" s="390"/>
      <c r="C709" s="390"/>
      <c r="D709" s="393"/>
      <c r="E709" s="393"/>
      <c r="F709" s="393"/>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s="12" customFormat="1" ht="15" customHeight="1">
      <c r="A710" s="390"/>
      <c r="B710" s="390"/>
      <c r="C710" s="390"/>
      <c r="D710" s="393"/>
      <c r="E710" s="393"/>
      <c r="F710" s="393"/>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s="12" customFormat="1" ht="15" customHeight="1">
      <c r="A711" s="390"/>
      <c r="B711" s="390"/>
      <c r="C711" s="390"/>
      <c r="D711" s="393"/>
      <c r="E711" s="393"/>
      <c r="F711" s="393"/>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s="12" customFormat="1" ht="15" customHeight="1">
      <c r="A712" s="390"/>
      <c r="B712" s="390"/>
      <c r="C712" s="390"/>
      <c r="D712" s="393"/>
      <c r="E712" s="393"/>
      <c r="F712" s="393"/>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s="12" customFormat="1" ht="15" customHeight="1">
      <c r="A713" s="390"/>
      <c r="B713" s="390"/>
      <c r="C713" s="390"/>
      <c r="D713" s="393"/>
      <c r="E713" s="393"/>
      <c r="F713" s="393"/>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s="12" customFormat="1" ht="15" customHeight="1">
      <c r="A714" s="390"/>
      <c r="B714" s="390"/>
      <c r="C714" s="390"/>
      <c r="D714" s="393"/>
      <c r="E714" s="393"/>
      <c r="F714" s="393"/>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s="12" customFormat="1" ht="15" customHeight="1">
      <c r="A715" s="390"/>
      <c r="B715" s="390"/>
      <c r="C715" s="390"/>
      <c r="D715" s="393"/>
      <c r="E715" s="393"/>
      <c r="F715" s="393"/>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s="12" customFormat="1" ht="15" customHeight="1">
      <c r="A716" s="390"/>
      <c r="B716" s="390"/>
      <c r="C716" s="390"/>
      <c r="D716" s="393"/>
      <c r="E716" s="393"/>
      <c r="F716" s="393"/>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s="12" customFormat="1" ht="15" customHeight="1">
      <c r="A717" s="390"/>
      <c r="B717" s="390"/>
      <c r="C717" s="390"/>
      <c r="D717" s="393"/>
      <c r="E717" s="393"/>
      <c r="F717" s="393"/>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s="12" customFormat="1" ht="15" customHeight="1">
      <c r="A718" s="390"/>
      <c r="B718" s="390"/>
      <c r="C718" s="390"/>
      <c r="D718" s="393"/>
      <c r="E718" s="393"/>
      <c r="F718" s="393"/>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s="12" customFormat="1" ht="15" customHeight="1">
      <c r="A719" s="390"/>
      <c r="B719" s="390"/>
      <c r="C719" s="390"/>
      <c r="D719" s="393"/>
      <c r="E719" s="393"/>
      <c r="F719" s="393"/>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s="12" customFormat="1" ht="15" customHeight="1">
      <c r="A720" s="390"/>
      <c r="B720" s="390"/>
      <c r="C720" s="390"/>
      <c r="D720" s="393"/>
      <c r="E720" s="393"/>
      <c r="F720" s="393"/>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s="12" customFormat="1" ht="15" customHeight="1">
      <c r="A721" s="390"/>
      <c r="B721" s="390"/>
      <c r="C721" s="390"/>
      <c r="D721" s="393"/>
      <c r="E721" s="393"/>
      <c r="F721" s="393"/>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s="12" customFormat="1" ht="15" customHeight="1">
      <c r="A722" s="390"/>
      <c r="B722" s="390"/>
      <c r="C722" s="390"/>
      <c r="D722" s="393"/>
      <c r="E722" s="393"/>
      <c r="F722" s="393"/>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s="12" customFormat="1" ht="15" customHeight="1">
      <c r="A723" s="390"/>
      <c r="B723" s="390"/>
      <c r="C723" s="390"/>
      <c r="D723" s="393"/>
      <c r="E723" s="393"/>
      <c r="F723" s="393"/>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s="12" customFormat="1" ht="15" customHeight="1">
      <c r="A724" s="390"/>
      <c r="B724" s="390"/>
      <c r="C724" s="390"/>
      <c r="D724" s="393"/>
      <c r="E724" s="393"/>
      <c r="F724" s="393"/>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s="12" customFormat="1" ht="15" customHeight="1">
      <c r="A725" s="390"/>
      <c r="B725" s="390"/>
      <c r="C725" s="390"/>
      <c r="D725" s="393"/>
      <c r="E725" s="393"/>
      <c r="F725" s="393"/>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s="12" customFormat="1" ht="15" customHeight="1">
      <c r="A726" s="390"/>
      <c r="B726" s="390"/>
      <c r="C726" s="390"/>
      <c r="D726" s="393"/>
      <c r="E726" s="393"/>
      <c r="F726" s="393"/>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s="12" customFormat="1" ht="15" customHeight="1">
      <c r="A727" s="390"/>
      <c r="B727" s="390"/>
      <c r="C727" s="390"/>
      <c r="D727" s="393"/>
      <c r="E727" s="393"/>
      <c r="F727" s="393"/>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s="12" customFormat="1" ht="15" customHeight="1">
      <c r="A728" s="390"/>
      <c r="B728" s="390"/>
      <c r="C728" s="390"/>
      <c r="D728" s="393"/>
      <c r="E728" s="393"/>
      <c r="F728" s="393"/>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s="12" customFormat="1" ht="15" customHeight="1">
      <c r="A729" s="390"/>
      <c r="B729" s="390"/>
      <c r="C729" s="390"/>
      <c r="D729" s="393"/>
      <c r="E729" s="393"/>
      <c r="F729" s="393"/>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s="12" customFormat="1" ht="15" customHeight="1">
      <c r="A730" s="390"/>
      <c r="B730" s="390"/>
      <c r="C730" s="390"/>
      <c r="D730" s="393"/>
      <c r="E730" s="393"/>
      <c r="F730" s="393"/>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s="12" customFormat="1" ht="15" customHeight="1">
      <c r="A731" s="390"/>
      <c r="B731" s="390"/>
      <c r="C731" s="390"/>
      <c r="D731" s="393"/>
      <c r="E731" s="393"/>
      <c r="F731" s="393"/>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s="12" customFormat="1" ht="15" customHeight="1">
      <c r="A732" s="390"/>
      <c r="B732" s="390"/>
      <c r="C732" s="390"/>
      <c r="D732" s="393"/>
      <c r="E732" s="393"/>
      <c r="F732" s="393"/>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s="12" customFormat="1" ht="15" customHeight="1">
      <c r="A733" s="390"/>
      <c r="B733" s="390"/>
      <c r="C733" s="390"/>
      <c r="D733" s="393"/>
      <c r="E733" s="393"/>
      <c r="F733" s="393"/>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s="12" customFormat="1" ht="15" customHeight="1">
      <c r="A734" s="390"/>
      <c r="B734" s="390"/>
      <c r="C734" s="390"/>
      <c r="D734" s="393"/>
      <c r="E734" s="393"/>
      <c r="F734" s="393"/>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s="12" customFormat="1" ht="15" customHeight="1">
      <c r="A735" s="390"/>
      <c r="B735" s="390"/>
      <c r="C735" s="390"/>
      <c r="D735" s="393"/>
      <c r="E735" s="393"/>
      <c r="F735" s="393"/>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s="12" customFormat="1" ht="15" customHeight="1">
      <c r="A736" s="390"/>
      <c r="B736" s="390"/>
      <c r="C736" s="390"/>
      <c r="D736" s="393"/>
      <c r="E736" s="393"/>
      <c r="F736" s="393"/>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s="12" customFormat="1" ht="15" customHeight="1">
      <c r="A737" s="390"/>
      <c r="B737" s="390"/>
      <c r="C737" s="390"/>
      <c r="D737" s="393"/>
      <c r="E737" s="393"/>
      <c r="F737" s="393"/>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s="12" customFormat="1" ht="15" customHeight="1">
      <c r="A738" s="390"/>
      <c r="B738" s="390"/>
      <c r="C738" s="390"/>
      <c r="D738" s="393"/>
      <c r="E738" s="393"/>
      <c r="F738" s="393"/>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s="12" customFormat="1" ht="15" customHeight="1">
      <c r="A739" s="390"/>
      <c r="B739" s="390"/>
      <c r="C739" s="390"/>
      <c r="D739" s="393"/>
      <c r="E739" s="393"/>
      <c r="F739" s="393"/>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s="12" customFormat="1" ht="15" customHeight="1">
      <c r="A740" s="390"/>
      <c r="B740" s="390"/>
      <c r="C740" s="390"/>
      <c r="D740" s="393"/>
      <c r="E740" s="393"/>
      <c r="F740" s="393"/>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s="12" customFormat="1" ht="15" customHeight="1">
      <c r="A741" s="390"/>
      <c r="B741" s="390"/>
      <c r="C741" s="390"/>
      <c r="D741" s="393"/>
      <c r="E741" s="393"/>
      <c r="F741" s="393"/>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s="12" customFormat="1" ht="15" customHeight="1">
      <c r="A742" s="390"/>
      <c r="B742" s="390"/>
      <c r="C742" s="390"/>
      <c r="D742" s="393"/>
      <c r="E742" s="393"/>
      <c r="F742" s="393"/>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s="12" customFormat="1" ht="15" customHeight="1">
      <c r="A743" s="390"/>
      <c r="B743" s="390"/>
      <c r="C743" s="390"/>
      <c r="D743" s="393"/>
      <c r="E743" s="393"/>
      <c r="F743" s="393"/>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s="12" customFormat="1" ht="15" customHeight="1">
      <c r="A744" s="390"/>
      <c r="B744" s="390"/>
      <c r="C744" s="390"/>
      <c r="D744" s="393"/>
      <c r="E744" s="393"/>
      <c r="F744" s="393"/>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s="12" customFormat="1" ht="15" customHeight="1">
      <c r="A745" s="390"/>
      <c r="B745" s="390"/>
      <c r="C745" s="390"/>
      <c r="D745" s="393"/>
      <c r="E745" s="393"/>
      <c r="F745" s="393"/>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s="12" customFormat="1" ht="15" customHeight="1">
      <c r="A746" s="390"/>
      <c r="B746" s="390"/>
      <c r="C746" s="390"/>
      <c r="D746" s="393"/>
      <c r="E746" s="393"/>
      <c r="F746" s="393"/>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s="12" customFormat="1" ht="15" customHeight="1">
      <c r="A747" s="390"/>
      <c r="B747" s="390"/>
      <c r="C747" s="390"/>
      <c r="D747" s="393"/>
      <c r="E747" s="393"/>
      <c r="F747" s="393"/>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s="12" customFormat="1" ht="15" customHeight="1">
      <c r="A748" s="390"/>
      <c r="B748" s="390"/>
      <c r="C748" s="390"/>
      <c r="D748" s="393"/>
      <c r="E748" s="393"/>
      <c r="F748" s="393"/>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s="12" customFormat="1" ht="15" customHeight="1">
      <c r="A749" s="390"/>
      <c r="B749" s="390"/>
      <c r="C749" s="390"/>
      <c r="D749" s="393"/>
      <c r="E749" s="393"/>
      <c r="F749" s="393"/>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s="12" customFormat="1" ht="15" customHeight="1">
      <c r="A750" s="390"/>
      <c r="B750" s="390"/>
      <c r="C750" s="390"/>
      <c r="D750" s="393"/>
      <c r="E750" s="393"/>
      <c r="F750" s="393"/>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s="12" customFormat="1" ht="15" customHeight="1">
      <c r="A751" s="390"/>
      <c r="B751" s="390"/>
      <c r="C751" s="390"/>
      <c r="D751" s="393"/>
      <c r="E751" s="393"/>
      <c r="F751" s="393"/>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s="12" customFormat="1" ht="15" customHeight="1">
      <c r="A752" s="390"/>
      <c r="B752" s="390"/>
      <c r="C752" s="390"/>
      <c r="D752" s="393"/>
      <c r="E752" s="393"/>
      <c r="F752" s="393"/>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s="12" customFormat="1" ht="15" customHeight="1">
      <c r="A753" s="390"/>
      <c r="B753" s="390"/>
      <c r="C753" s="390"/>
      <c r="D753" s="393"/>
      <c r="E753" s="393"/>
      <c r="F753" s="393"/>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s="12" customFormat="1" ht="15" customHeight="1">
      <c r="A754" s="390"/>
      <c r="B754" s="390"/>
      <c r="C754" s="390"/>
      <c r="D754" s="393"/>
      <c r="E754" s="393"/>
      <c r="F754" s="393"/>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s="12" customFormat="1" ht="15" customHeight="1">
      <c r="A755" s="390"/>
      <c r="B755" s="390"/>
      <c r="C755" s="390"/>
      <c r="D755" s="393"/>
      <c r="E755" s="393"/>
      <c r="F755" s="393"/>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s="12" customFormat="1" ht="15" customHeight="1">
      <c r="A756" s="390"/>
      <c r="B756" s="390"/>
      <c r="C756" s="390"/>
      <c r="D756" s="393"/>
      <c r="E756" s="393"/>
      <c r="F756" s="393"/>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s="12" customFormat="1" ht="15" customHeight="1">
      <c r="A757" s="390"/>
      <c r="B757" s="390"/>
      <c r="C757" s="390"/>
      <c r="D757" s="393"/>
      <c r="E757" s="393"/>
      <c r="F757" s="393"/>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s="12" customFormat="1" ht="15" customHeight="1">
      <c r="A758" s="390"/>
      <c r="B758" s="390"/>
      <c r="C758" s="390"/>
      <c r="D758" s="393"/>
      <c r="E758" s="393"/>
      <c r="F758" s="393"/>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s="12" customFormat="1" ht="15" customHeight="1">
      <c r="A759" s="390"/>
      <c r="B759" s="390"/>
      <c r="C759" s="390"/>
      <c r="D759" s="393"/>
      <c r="E759" s="393"/>
      <c r="F759" s="393"/>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s="12" customFormat="1" ht="15" customHeight="1">
      <c r="A760" s="390"/>
      <c r="B760" s="390"/>
      <c r="C760" s="390"/>
      <c r="D760" s="393"/>
      <c r="E760" s="393"/>
      <c r="F760" s="393"/>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s="12" customFormat="1" ht="15" customHeight="1">
      <c r="A761" s="390"/>
      <c r="B761" s="390"/>
      <c r="C761" s="390"/>
      <c r="D761" s="393"/>
      <c r="E761" s="393"/>
      <c r="F761" s="393"/>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s="12" customFormat="1" ht="15" customHeight="1">
      <c r="A762" s="390"/>
      <c r="B762" s="390"/>
      <c r="C762" s="390"/>
      <c r="D762" s="393"/>
      <c r="E762" s="393"/>
      <c r="F762" s="393"/>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s="12" customFormat="1" ht="15" customHeight="1">
      <c r="A763" s="390"/>
      <c r="B763" s="390"/>
      <c r="C763" s="390"/>
      <c r="D763" s="393"/>
      <c r="E763" s="393"/>
      <c r="F763" s="393"/>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s="12" customFormat="1" ht="15" customHeight="1">
      <c r="A764" s="390"/>
      <c r="B764" s="390"/>
      <c r="C764" s="390"/>
      <c r="D764" s="393"/>
      <c r="E764" s="393"/>
      <c r="F764" s="393"/>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s="12" customFormat="1" ht="15" customHeight="1">
      <c r="A765" s="390"/>
      <c r="B765" s="390"/>
      <c r="C765" s="390"/>
      <c r="D765" s="393"/>
      <c r="E765" s="393"/>
      <c r="F765" s="393"/>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s="12" customFormat="1" ht="15" customHeight="1">
      <c r="A766" s="390"/>
      <c r="B766" s="390"/>
      <c r="C766" s="390"/>
      <c r="D766" s="393"/>
      <c r="E766" s="393"/>
      <c r="F766" s="393"/>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s="12" customFormat="1" ht="15" customHeight="1">
      <c r="A767" s="390"/>
      <c r="B767" s="390"/>
      <c r="C767" s="390"/>
      <c r="D767" s="393"/>
      <c r="E767" s="393"/>
      <c r="F767" s="393"/>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s="12" customFormat="1" ht="15" customHeight="1">
      <c r="A768" s="390"/>
      <c r="B768" s="390"/>
      <c r="C768" s="390"/>
      <c r="D768" s="393"/>
      <c r="E768" s="393"/>
      <c r="F768" s="393"/>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s="12" customFormat="1" ht="15" customHeight="1">
      <c r="A769" s="390"/>
      <c r="B769" s="390"/>
      <c r="C769" s="390"/>
      <c r="D769" s="393"/>
      <c r="E769" s="393"/>
      <c r="F769" s="393"/>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s="12" customFormat="1" ht="15" customHeight="1">
      <c r="A770" s="390"/>
      <c r="B770" s="390"/>
      <c r="C770" s="390"/>
      <c r="D770" s="393"/>
      <c r="E770" s="393"/>
      <c r="F770" s="393"/>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s="12" customFormat="1" ht="15" customHeight="1">
      <c r="A771" s="390"/>
      <c r="B771" s="390"/>
      <c r="C771" s="390"/>
      <c r="D771" s="393"/>
      <c r="E771" s="393"/>
      <c r="F771" s="393"/>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s="12" customFormat="1" ht="15" customHeight="1">
      <c r="A772" s="390"/>
      <c r="B772" s="390"/>
      <c r="C772" s="390"/>
      <c r="D772" s="393"/>
      <c r="E772" s="393"/>
      <c r="F772" s="393"/>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s="12" customFormat="1" ht="15" customHeight="1">
      <c r="A773" s="390"/>
      <c r="B773" s="390"/>
      <c r="C773" s="390"/>
      <c r="D773" s="393"/>
      <c r="E773" s="393"/>
      <c r="F773" s="393"/>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s="12" customFormat="1" ht="15" customHeight="1">
      <c r="A774" s="390"/>
      <c r="B774" s="390"/>
      <c r="C774" s="390"/>
      <c r="D774" s="393"/>
      <c r="E774" s="393"/>
      <c r="F774" s="393"/>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s="12" customFormat="1" ht="15" customHeight="1">
      <c r="A775" s="390"/>
      <c r="B775" s="390"/>
      <c r="C775" s="390"/>
      <c r="D775" s="393"/>
      <c r="E775" s="393"/>
      <c r="F775" s="393"/>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s="12" customFormat="1" ht="15" customHeight="1">
      <c r="A776" s="390"/>
      <c r="B776" s="390"/>
      <c r="C776" s="390"/>
      <c r="D776" s="393"/>
      <c r="E776" s="393"/>
      <c r="F776" s="393"/>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s="12" customFormat="1" ht="15" customHeight="1">
      <c r="A777" s="390"/>
      <c r="B777" s="390"/>
      <c r="C777" s="390"/>
      <c r="D777" s="393"/>
      <c r="E777" s="393"/>
      <c r="F777" s="393"/>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s="12" customFormat="1" ht="15" customHeight="1">
      <c r="A778" s="390"/>
      <c r="B778" s="390"/>
      <c r="C778" s="390"/>
      <c r="D778" s="393"/>
      <c r="E778" s="393"/>
      <c r="F778" s="393"/>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s="12" customFormat="1" ht="15" customHeight="1">
      <c r="A779" s="390"/>
      <c r="B779" s="390"/>
      <c r="C779" s="390"/>
      <c r="D779" s="393"/>
      <c r="E779" s="393"/>
      <c r="F779" s="393"/>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s="12" customFormat="1" ht="15" customHeight="1">
      <c r="A780" s="390"/>
      <c r="B780" s="390"/>
      <c r="C780" s="390"/>
      <c r="D780" s="393"/>
      <c r="E780" s="393"/>
      <c r="F780" s="393"/>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s="12" customFormat="1" ht="15" customHeight="1">
      <c r="A781" s="390"/>
      <c r="B781" s="390"/>
      <c r="C781" s="390"/>
      <c r="D781" s="393"/>
      <c r="E781" s="393"/>
      <c r="F781" s="393"/>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s="12" customFormat="1" ht="15" customHeight="1">
      <c r="A782" s="390"/>
      <c r="B782" s="390"/>
      <c r="C782" s="390"/>
      <c r="D782" s="393"/>
      <c r="E782" s="393"/>
      <c r="F782" s="393"/>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s="12" customFormat="1" ht="15" customHeight="1">
      <c r="A783" s="390"/>
      <c r="B783" s="390"/>
      <c r="C783" s="390"/>
      <c r="D783" s="393"/>
      <c r="E783" s="393"/>
      <c r="F783" s="393"/>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s="12" customFormat="1" ht="15" customHeight="1">
      <c r="A784" s="390"/>
      <c r="B784" s="390"/>
      <c r="C784" s="390"/>
      <c r="D784" s="393"/>
      <c r="E784" s="393"/>
      <c r="F784" s="393"/>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s="12" customFormat="1" ht="15" customHeight="1">
      <c r="A785" s="390"/>
      <c r="B785" s="390"/>
      <c r="C785" s="390"/>
      <c r="D785" s="393"/>
      <c r="E785" s="393"/>
      <c r="F785" s="393"/>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s="12" customFormat="1" ht="15" customHeight="1">
      <c r="A786" s="390"/>
      <c r="B786" s="390"/>
      <c r="C786" s="390"/>
      <c r="D786" s="393"/>
      <c r="E786" s="393"/>
      <c r="F786" s="393"/>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s="12" customFormat="1" ht="15" customHeight="1">
      <c r="A787" s="390"/>
      <c r="B787" s="390"/>
      <c r="C787" s="390"/>
      <c r="D787" s="393"/>
      <c r="E787" s="393"/>
      <c r="F787" s="393"/>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s="12" customFormat="1" ht="15" customHeight="1">
      <c r="A788" s="390"/>
      <c r="B788" s="390"/>
      <c r="C788" s="390"/>
      <c r="D788" s="393"/>
      <c r="E788" s="393"/>
      <c r="F788" s="393"/>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s="12" customFormat="1" ht="15" customHeight="1">
      <c r="A789" s="390"/>
      <c r="B789" s="390"/>
      <c r="C789" s="390"/>
      <c r="D789" s="393"/>
      <c r="E789" s="393"/>
      <c r="F789" s="393"/>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s="12" customFormat="1" ht="15" customHeight="1">
      <c r="A790" s="390"/>
      <c r="B790" s="390"/>
      <c r="C790" s="390"/>
      <c r="D790" s="393"/>
      <c r="E790" s="393"/>
      <c r="F790" s="393"/>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s="12" customFormat="1" ht="15" customHeight="1">
      <c r="A791" s="390"/>
      <c r="B791" s="390"/>
      <c r="C791" s="390"/>
      <c r="D791" s="393"/>
      <c r="E791" s="393"/>
      <c r="F791" s="393"/>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s="12" customFormat="1" ht="15" customHeight="1">
      <c r="A792" s="390"/>
      <c r="B792" s="390"/>
      <c r="C792" s="390"/>
      <c r="D792" s="393"/>
      <c r="E792" s="393"/>
      <c r="F792" s="393"/>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s="12" customFormat="1" ht="15" customHeight="1">
      <c r="A793" s="390"/>
      <c r="B793" s="390"/>
      <c r="C793" s="390"/>
      <c r="D793" s="393"/>
      <c r="E793" s="393"/>
      <c r="F793" s="393"/>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s="12" customFormat="1" ht="15" customHeight="1">
      <c r="A794" s="390"/>
      <c r="B794" s="390"/>
      <c r="C794" s="390"/>
      <c r="D794" s="393"/>
      <c r="E794" s="393"/>
      <c r="F794" s="393"/>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s="12" customFormat="1" ht="15" customHeight="1">
      <c r="A795" s="390"/>
      <c r="B795" s="390"/>
      <c r="C795" s="390"/>
      <c r="D795" s="393"/>
      <c r="E795" s="393"/>
      <c r="F795" s="393"/>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s="12" customFormat="1" ht="15" customHeight="1">
      <c r="A796" s="390"/>
      <c r="B796" s="390"/>
      <c r="C796" s="390"/>
      <c r="D796" s="393"/>
      <c r="E796" s="393"/>
      <c r="F796" s="393"/>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s="12" customFormat="1" ht="15" customHeight="1">
      <c r="A797" s="390"/>
      <c r="B797" s="390"/>
      <c r="C797" s="390"/>
      <c r="D797" s="393"/>
      <c r="E797" s="393"/>
      <c r="F797" s="393"/>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s="12" customFormat="1" ht="15" customHeight="1">
      <c r="A798" s="390"/>
      <c r="B798" s="390"/>
      <c r="C798" s="390"/>
      <c r="D798" s="393"/>
      <c r="E798" s="393"/>
      <c r="F798" s="393"/>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s="12" customFormat="1" ht="15" customHeight="1">
      <c r="A799" s="390"/>
      <c r="B799" s="390"/>
      <c r="C799" s="390"/>
      <c r="D799" s="393"/>
      <c r="E799" s="393"/>
      <c r="F799" s="393"/>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s="12" customFormat="1" ht="15" customHeight="1">
      <c r="A800" s="390"/>
      <c r="B800" s="390"/>
      <c r="C800" s="390"/>
      <c r="D800" s="393"/>
      <c r="E800" s="393"/>
      <c r="F800" s="393"/>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s="12" customFormat="1" ht="15" customHeight="1">
      <c r="A801" s="390"/>
      <c r="B801" s="390"/>
      <c r="C801" s="390"/>
      <c r="D801" s="393"/>
      <c r="E801" s="393"/>
      <c r="F801" s="393"/>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s="12" customFormat="1" ht="15" customHeight="1">
      <c r="A802" s="390"/>
      <c r="B802" s="390"/>
      <c r="C802" s="390"/>
      <c r="D802" s="393"/>
      <c r="E802" s="393"/>
      <c r="F802" s="393"/>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s="12" customFormat="1" ht="15" customHeight="1">
      <c r="A803" s="390"/>
      <c r="B803" s="390"/>
      <c r="C803" s="390"/>
      <c r="D803" s="393"/>
      <c r="E803" s="393"/>
      <c r="F803" s="393"/>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s="12" customFormat="1" ht="15" customHeight="1">
      <c r="A804" s="390"/>
      <c r="B804" s="390"/>
      <c r="C804" s="390"/>
      <c r="D804" s="393"/>
      <c r="E804" s="393"/>
      <c r="F804" s="393"/>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s="12" customFormat="1" ht="15" customHeight="1">
      <c r="A805" s="390"/>
      <c r="B805" s="390"/>
      <c r="C805" s="390"/>
      <c r="D805" s="393"/>
      <c r="E805" s="393"/>
      <c r="F805" s="393"/>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s="12" customFormat="1" ht="15" customHeight="1">
      <c r="A806" s="390"/>
      <c r="B806" s="390"/>
      <c r="C806" s="390"/>
      <c r="D806" s="393"/>
      <c r="E806" s="393"/>
      <c r="F806" s="393"/>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s="12" customFormat="1" ht="15" customHeight="1">
      <c r="A807" s="390"/>
      <c r="B807" s="390"/>
      <c r="C807" s="390"/>
      <c r="D807" s="393"/>
      <c r="E807" s="393"/>
      <c r="F807" s="393"/>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s="12" customFormat="1" ht="15" customHeight="1">
      <c r="A808" s="390"/>
      <c r="B808" s="390"/>
      <c r="C808" s="390"/>
      <c r="D808" s="393"/>
      <c r="E808" s="393"/>
      <c r="F808" s="393"/>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s="12" customFormat="1" ht="15" customHeight="1">
      <c r="A809" s="390"/>
      <c r="B809" s="390"/>
      <c r="C809" s="390"/>
      <c r="D809" s="393"/>
      <c r="E809" s="393"/>
      <c r="F809" s="393"/>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s="12" customFormat="1" ht="15" customHeight="1">
      <c r="A810" s="390"/>
      <c r="B810" s="390"/>
      <c r="C810" s="390"/>
      <c r="D810" s="393"/>
      <c r="E810" s="393"/>
      <c r="F810" s="393"/>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s="12" customFormat="1" ht="15" customHeight="1">
      <c r="A811" s="390"/>
      <c r="B811" s="390"/>
      <c r="C811" s="390"/>
      <c r="D811" s="393"/>
      <c r="E811" s="393"/>
      <c r="F811" s="393"/>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s="12" customFormat="1" ht="15" customHeight="1">
      <c r="A812" s="390"/>
      <c r="B812" s="390"/>
      <c r="C812" s="390"/>
      <c r="D812" s="393"/>
      <c r="E812" s="393"/>
      <c r="F812" s="393"/>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s="12" customFormat="1" ht="15" customHeight="1">
      <c r="A813" s="390"/>
      <c r="B813" s="390"/>
      <c r="C813" s="390"/>
      <c r="D813" s="393"/>
      <c r="E813" s="393"/>
      <c r="F813" s="393"/>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s="12" customFormat="1" ht="15" customHeight="1">
      <c r="A814" s="390"/>
      <c r="B814" s="390"/>
      <c r="C814" s="390"/>
      <c r="D814" s="393"/>
      <c r="E814" s="393"/>
      <c r="F814" s="393"/>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s="12" customFormat="1" ht="15" customHeight="1">
      <c r="A815" s="390"/>
      <c r="B815" s="390"/>
      <c r="C815" s="390"/>
      <c r="D815" s="393"/>
      <c r="E815" s="393"/>
      <c r="F815" s="393"/>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s="12" customFormat="1" ht="15" customHeight="1">
      <c r="A816" s="390"/>
      <c r="B816" s="390"/>
      <c r="C816" s="390"/>
      <c r="D816" s="393"/>
      <c r="E816" s="393"/>
      <c r="F816" s="393"/>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s="12" customFormat="1" ht="15" customHeight="1">
      <c r="A817" s="390"/>
      <c r="B817" s="390"/>
      <c r="C817" s="390"/>
      <c r="D817" s="393"/>
      <c r="E817" s="393"/>
      <c r="F817" s="393"/>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s="12" customFormat="1" ht="15" customHeight="1">
      <c r="A818" s="390"/>
      <c r="B818" s="390"/>
      <c r="C818" s="390"/>
      <c r="D818" s="393"/>
      <c r="E818" s="393"/>
      <c r="F818" s="393"/>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s="12" customFormat="1" ht="15" customHeight="1">
      <c r="A819" s="390"/>
      <c r="B819" s="390"/>
      <c r="C819" s="390"/>
      <c r="D819" s="393"/>
      <c r="E819" s="393"/>
      <c r="F819" s="393"/>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s="12" customFormat="1" ht="15" customHeight="1">
      <c r="A820" s="390"/>
      <c r="B820" s="390"/>
      <c r="C820" s="390"/>
      <c r="D820" s="393"/>
      <c r="E820" s="393"/>
      <c r="F820" s="393"/>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s="12" customFormat="1" ht="15" customHeight="1">
      <c r="A821" s="390"/>
      <c r="B821" s="390"/>
      <c r="C821" s="390"/>
      <c r="D821" s="393"/>
      <c r="E821" s="393"/>
      <c r="F821" s="393"/>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s="12" customFormat="1" ht="15" customHeight="1">
      <c r="A822" s="390"/>
      <c r="B822" s="390"/>
      <c r="C822" s="390"/>
      <c r="D822" s="393"/>
      <c r="E822" s="393"/>
      <c r="F822" s="393"/>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s="12" customFormat="1" ht="15" customHeight="1">
      <c r="A823" s="390"/>
      <c r="B823" s="390"/>
      <c r="C823" s="390"/>
      <c r="D823" s="393"/>
      <c r="E823" s="393"/>
      <c r="F823" s="393"/>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s="12" customFormat="1" ht="15" customHeight="1">
      <c r="A824" s="390"/>
      <c r="B824" s="390"/>
      <c r="C824" s="390"/>
      <c r="D824" s="393"/>
      <c r="E824" s="393"/>
      <c r="F824" s="393"/>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s="12" customFormat="1" ht="15" customHeight="1">
      <c r="A825" s="390"/>
      <c r="B825" s="390"/>
      <c r="C825" s="390"/>
      <c r="D825" s="393"/>
      <c r="E825" s="393"/>
      <c r="F825" s="393"/>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s="12" customFormat="1" ht="15" customHeight="1">
      <c r="A826" s="390"/>
      <c r="B826" s="390"/>
      <c r="C826" s="390"/>
      <c r="D826" s="393"/>
      <c r="E826" s="393"/>
      <c r="F826" s="393"/>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s="12" customFormat="1" ht="15" customHeight="1">
      <c r="A827" s="390"/>
      <c r="B827" s="390"/>
      <c r="C827" s="390"/>
      <c r="D827" s="393"/>
      <c r="E827" s="393"/>
      <c r="F827" s="393"/>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s="12" customFormat="1" ht="15" customHeight="1">
      <c r="A828" s="390"/>
      <c r="B828" s="390"/>
      <c r="C828" s="390"/>
      <c r="D828" s="393"/>
      <c r="E828" s="393"/>
      <c r="F828" s="393"/>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s="12" customFormat="1" ht="15" customHeight="1">
      <c r="A829" s="390"/>
      <c r="B829" s="390"/>
      <c r="C829" s="390"/>
      <c r="D829" s="393"/>
      <c r="E829" s="393"/>
      <c r="F829" s="393"/>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s="12" customFormat="1" ht="15" customHeight="1">
      <c r="A830" s="390"/>
      <c r="B830" s="390"/>
      <c r="C830" s="390"/>
      <c r="D830" s="393"/>
      <c r="E830" s="393"/>
      <c r="F830" s="393"/>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s="12" customFormat="1" ht="15" customHeight="1">
      <c r="A831" s="390"/>
      <c r="B831" s="390"/>
      <c r="C831" s="390"/>
      <c r="D831" s="393"/>
      <c r="E831" s="393"/>
      <c r="F831" s="393"/>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s="12" customFormat="1" ht="15" customHeight="1">
      <c r="A832" s="390"/>
      <c r="B832" s="390"/>
      <c r="C832" s="390"/>
      <c r="D832" s="393"/>
      <c r="E832" s="393"/>
      <c r="F832" s="393"/>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s="12" customFormat="1" ht="15" customHeight="1">
      <c r="A833" s="390"/>
      <c r="B833" s="390"/>
      <c r="C833" s="390"/>
      <c r="D833" s="393"/>
      <c r="E833" s="393"/>
      <c r="F833" s="393"/>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s="12" customFormat="1" ht="15" customHeight="1">
      <c r="A834" s="390"/>
      <c r="B834" s="390"/>
      <c r="C834" s="390"/>
      <c r="D834" s="393"/>
      <c r="E834" s="393"/>
      <c r="F834" s="393"/>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ht="15" customHeight="1">
      <c r="A835" s="390"/>
      <c r="B835" s="390"/>
      <c r="C835" s="390"/>
      <c r="D835" s="393"/>
      <c r="E835" s="393"/>
      <c r="F835" s="393"/>
      <c r="G835" s="390"/>
      <c r="H835" s="390"/>
      <c r="I835" s="390"/>
      <c r="J835" s="390"/>
      <c r="K835" s="390"/>
      <c r="L835" s="390"/>
      <c r="M835" s="390"/>
      <c r="N835" s="390"/>
      <c r="O835" s="390"/>
      <c r="P835" s="390"/>
      <c r="Q835" s="390"/>
      <c r="R835" s="390"/>
      <c r="S835" s="390"/>
      <c r="T835" s="390"/>
      <c r="U835" s="390"/>
      <c r="V835" s="390"/>
      <c r="W835" s="390"/>
      <c r="X835" s="390"/>
      <c r="Y835" s="390"/>
      <c r="Z835" s="390"/>
    </row>
  </sheetData>
  <sheetProtection algorithmName="SHA-512" hashValue="QRqbRnYicUx0LfCa/hEOB+ZpI48p6olnVD4+b4KwWXfnoW8EgvI+OrDValJ/OS0eGHVdZBUdKGpzWNStoxrYSg==" saltValue="dHbtzzaPgkQ0pYETQxsqdQ==" spinCount="100000" sheet="1" objects="1" scenarios="1" sort="0" autoFilter="0" pivotTables="0"/>
  <mergeCells count="1">
    <mergeCell ref="D20:D21"/>
  </mergeCells>
  <hyperlinks>
    <hyperlink ref="B4" location="'Cover Page &amp; Directory'!A1" display="Directory" xr:uid="{5E5626BB-C6B5-452D-BD34-6B073A993025}"/>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933"/>
  <sheetViews>
    <sheetView showGridLines="0" zoomScale="60" zoomScaleNormal="60" workbookViewId="0">
      <selection activeCell="L12" sqref="L12"/>
    </sheetView>
  </sheetViews>
  <sheetFormatPr defaultColWidth="12.625" defaultRowHeight="15" customHeight="1"/>
  <cols>
    <col min="1" max="1" width="8.125" bestFit="1" customWidth="1"/>
    <col min="2" max="2" width="41.375" customWidth="1"/>
    <col min="3" max="8" width="43.375" customWidth="1"/>
    <col min="9" max="10" width="15.375" customWidth="1"/>
    <col min="11" max="26" width="7.625" customWidth="1"/>
  </cols>
  <sheetData>
    <row r="1" spans="1:9" ht="50.1" customHeight="1">
      <c r="A1" s="104"/>
      <c r="B1" s="104"/>
      <c r="C1" s="104"/>
      <c r="D1" s="104"/>
      <c r="E1" s="104"/>
      <c r="F1" s="389"/>
      <c r="G1" s="389"/>
      <c r="H1" s="389"/>
      <c r="I1" s="389"/>
    </row>
    <row r="2" spans="1:9" ht="23.1" customHeight="1">
      <c r="A2" s="124"/>
      <c r="B2" s="125" t="s">
        <v>13</v>
      </c>
      <c r="C2" s="124"/>
      <c r="D2" s="124"/>
      <c r="E2" s="105"/>
      <c r="F2" s="391"/>
      <c r="G2" s="391"/>
      <c r="H2" s="391"/>
      <c r="I2" s="391"/>
    </row>
    <row r="3" spans="1:9" ht="19.350000000000001" customHeight="1">
      <c r="A3" s="127"/>
      <c r="B3" s="128"/>
      <c r="C3" s="129"/>
      <c r="D3" s="7"/>
      <c r="F3" s="390"/>
      <c r="G3" s="390"/>
      <c r="H3" s="390"/>
      <c r="I3" s="390"/>
    </row>
    <row r="4" spans="1:9" ht="23.1" customHeight="1">
      <c r="A4" s="35"/>
      <c r="B4" s="43" t="s">
        <v>1</v>
      </c>
      <c r="C4" s="43"/>
      <c r="D4" s="43"/>
      <c r="E4" s="43"/>
      <c r="F4" s="43"/>
      <c r="G4" s="43"/>
      <c r="H4" s="43"/>
      <c r="I4" s="43"/>
    </row>
    <row r="5" spans="1:9" ht="15" customHeight="1">
      <c r="A5" s="35"/>
      <c r="B5" s="44"/>
      <c r="C5" s="36"/>
      <c r="D5" s="7"/>
    </row>
    <row r="6" spans="1:9" ht="15" customHeight="1">
      <c r="A6" s="35"/>
      <c r="B6" s="106" t="s">
        <v>7</v>
      </c>
      <c r="C6" s="107"/>
      <c r="D6" s="107"/>
      <c r="E6" s="107"/>
      <c r="F6" s="107"/>
      <c r="G6" s="107"/>
      <c r="H6" s="107"/>
      <c r="I6" s="107"/>
    </row>
    <row r="7" spans="1:9" ht="15" customHeight="1">
      <c r="A7" s="35"/>
      <c r="B7" s="108"/>
      <c r="C7" s="392"/>
      <c r="D7" s="392"/>
      <c r="E7" s="392"/>
      <c r="F7" s="392"/>
      <c r="G7" s="392"/>
      <c r="H7" s="392"/>
      <c r="I7" s="392"/>
    </row>
    <row r="8" spans="1:9" ht="15" customHeight="1">
      <c r="A8" s="35"/>
      <c r="B8" s="44"/>
      <c r="C8" s="36"/>
      <c r="D8" s="7"/>
    </row>
    <row r="9" spans="1:9" ht="18" thickBot="1">
      <c r="B9" s="122" t="s">
        <v>137</v>
      </c>
      <c r="C9" s="122"/>
      <c r="D9" s="122"/>
      <c r="E9" s="122"/>
      <c r="F9" s="122"/>
      <c r="G9" s="122"/>
      <c r="H9" s="122"/>
      <c r="I9" s="122"/>
    </row>
    <row r="10" spans="1:9" ht="14.25" customHeight="1" thickBot="1">
      <c r="B10" s="115" t="s">
        <v>136</v>
      </c>
      <c r="C10" s="219" t="s">
        <v>255</v>
      </c>
      <c r="D10" s="219" t="s">
        <v>256</v>
      </c>
      <c r="E10" s="219" t="s">
        <v>257</v>
      </c>
      <c r="F10" s="219" t="s">
        <v>258</v>
      </c>
      <c r="G10" s="219" t="s">
        <v>259</v>
      </c>
      <c r="H10" s="219" t="s">
        <v>260</v>
      </c>
      <c r="I10" s="219" t="s">
        <v>261</v>
      </c>
    </row>
    <row r="11" spans="1:9" ht="28.5">
      <c r="B11" s="71" t="s">
        <v>765</v>
      </c>
      <c r="C11" s="71"/>
      <c r="D11" s="71"/>
      <c r="E11" s="71"/>
      <c r="F11" s="71"/>
      <c r="G11" s="71"/>
      <c r="H11" s="71"/>
      <c r="I11" s="71"/>
    </row>
    <row r="12" spans="1:9" ht="99.75">
      <c r="B12" s="24" t="s">
        <v>766</v>
      </c>
      <c r="C12" s="371" t="s">
        <v>767</v>
      </c>
      <c r="D12" s="371" t="s">
        <v>768</v>
      </c>
      <c r="E12" s="371" t="s">
        <v>769</v>
      </c>
      <c r="F12" s="371" t="s">
        <v>769</v>
      </c>
      <c r="G12" s="371" t="s">
        <v>769</v>
      </c>
      <c r="H12" s="130" t="s">
        <v>322</v>
      </c>
      <c r="I12" s="164"/>
    </row>
    <row r="13" spans="1:9" ht="96.75" customHeight="1">
      <c r="B13" s="24" t="s">
        <v>770</v>
      </c>
      <c r="C13" s="371" t="s">
        <v>771</v>
      </c>
      <c r="D13" s="371" t="s">
        <v>772</v>
      </c>
      <c r="E13" s="371" t="s">
        <v>773</v>
      </c>
      <c r="F13" s="371" t="s">
        <v>774</v>
      </c>
      <c r="G13" s="371" t="s">
        <v>774</v>
      </c>
      <c r="H13" s="130" t="s">
        <v>322</v>
      </c>
      <c r="I13" s="165"/>
    </row>
    <row r="14" spans="1:9" ht="150" customHeight="1">
      <c r="B14" s="24" t="s">
        <v>775</v>
      </c>
      <c r="C14" s="371" t="s">
        <v>776</v>
      </c>
      <c r="D14" s="371" t="s">
        <v>777</v>
      </c>
      <c r="E14" s="371" t="s">
        <v>778</v>
      </c>
      <c r="F14" s="371" t="s">
        <v>779</v>
      </c>
      <c r="G14" s="371" t="s">
        <v>780</v>
      </c>
      <c r="H14" s="130" t="s">
        <v>322</v>
      </c>
      <c r="I14" s="165"/>
    </row>
    <row r="15" spans="1:9" ht="14.25" customHeight="1"/>
    <row r="16" spans="1:9" ht="14.25" customHeight="1" thickBot="1">
      <c r="B16" s="122" t="s">
        <v>141</v>
      </c>
      <c r="C16" s="122"/>
      <c r="D16" s="122"/>
      <c r="E16" s="122"/>
      <c r="F16" s="122"/>
      <c r="G16" s="122"/>
      <c r="H16" s="122"/>
      <c r="I16" s="122"/>
    </row>
    <row r="17" spans="2:9" ht="14.25" customHeight="1" thickBot="1">
      <c r="B17" s="115" t="s">
        <v>140</v>
      </c>
      <c r="C17" s="219" t="s">
        <v>255</v>
      </c>
      <c r="D17" s="219" t="s">
        <v>256</v>
      </c>
      <c r="E17" s="219" t="s">
        <v>257</v>
      </c>
      <c r="F17" s="219" t="s">
        <v>258</v>
      </c>
      <c r="G17" s="219" t="s">
        <v>259</v>
      </c>
      <c r="H17" s="219" t="s">
        <v>260</v>
      </c>
      <c r="I17" s="219" t="s">
        <v>261</v>
      </c>
    </row>
    <row r="18" spans="2:9" ht="242.25">
      <c r="B18" s="24" t="s">
        <v>781</v>
      </c>
      <c r="C18" s="371" t="s">
        <v>782</v>
      </c>
      <c r="D18" s="371" t="s">
        <v>783</v>
      </c>
      <c r="E18" s="371" t="s">
        <v>784</v>
      </c>
      <c r="F18" s="371" t="s">
        <v>785</v>
      </c>
      <c r="G18" s="371" t="s">
        <v>786</v>
      </c>
      <c r="H18" s="130" t="s">
        <v>322</v>
      </c>
      <c r="I18" s="164"/>
    </row>
    <row r="19" spans="2:9" ht="14.25" customHeight="1"/>
    <row r="20" spans="2:9" ht="14.25" customHeight="1" thickBot="1">
      <c r="B20" s="122" t="s">
        <v>144</v>
      </c>
      <c r="C20" s="122"/>
      <c r="D20" s="122"/>
      <c r="E20" s="122"/>
      <c r="F20" s="122"/>
      <c r="G20" s="122"/>
      <c r="H20" s="122"/>
      <c r="I20" s="122"/>
    </row>
    <row r="21" spans="2:9" ht="14.25" customHeight="1" thickBot="1">
      <c r="B21" s="115" t="s">
        <v>143</v>
      </c>
      <c r="C21" s="219" t="s">
        <v>255</v>
      </c>
      <c r="D21" s="219" t="s">
        <v>256</v>
      </c>
      <c r="E21" s="219" t="s">
        <v>257</v>
      </c>
      <c r="F21" s="219" t="s">
        <v>258</v>
      </c>
      <c r="G21" s="219" t="s">
        <v>259</v>
      </c>
      <c r="H21" s="219" t="s">
        <v>260</v>
      </c>
      <c r="I21" s="219" t="s">
        <v>261</v>
      </c>
    </row>
    <row r="22" spans="2:9" ht="71.25">
      <c r="B22" s="24" t="s">
        <v>787</v>
      </c>
      <c r="C22" s="371" t="s">
        <v>788</v>
      </c>
      <c r="D22" s="371" t="s">
        <v>789</v>
      </c>
      <c r="E22" s="371" t="s">
        <v>790</v>
      </c>
      <c r="F22" s="371" t="s">
        <v>790</v>
      </c>
      <c r="G22" s="371" t="s">
        <v>790</v>
      </c>
      <c r="H22" s="130" t="s">
        <v>322</v>
      </c>
      <c r="I22" s="164"/>
    </row>
    <row r="23" spans="2:9" ht="142.5">
      <c r="B23" s="24" t="s">
        <v>791</v>
      </c>
      <c r="C23" s="371" t="s">
        <v>792</v>
      </c>
      <c r="D23" s="371" t="s">
        <v>793</v>
      </c>
      <c r="E23" s="130" t="s">
        <v>306</v>
      </c>
      <c r="F23" s="130" t="s">
        <v>306</v>
      </c>
      <c r="G23" s="130" t="s">
        <v>306</v>
      </c>
      <c r="H23" s="130" t="s">
        <v>322</v>
      </c>
      <c r="I23" s="164"/>
    </row>
    <row r="24" spans="2:9" ht="75" customHeight="1">
      <c r="B24" s="24" t="s">
        <v>794</v>
      </c>
      <c r="C24" s="371" t="s">
        <v>795</v>
      </c>
      <c r="D24" s="130" t="s">
        <v>322</v>
      </c>
      <c r="E24" s="130" t="s">
        <v>322</v>
      </c>
      <c r="F24" s="130" t="s">
        <v>322</v>
      </c>
      <c r="G24" s="130" t="s">
        <v>322</v>
      </c>
      <c r="H24" s="130" t="s">
        <v>322</v>
      </c>
      <c r="I24" s="164"/>
    </row>
    <row r="25" spans="2:9" ht="114">
      <c r="B25" s="24" t="s">
        <v>796</v>
      </c>
      <c r="C25" s="371" t="s">
        <v>797</v>
      </c>
      <c r="D25" s="371" t="s">
        <v>798</v>
      </c>
      <c r="E25" s="371" t="s">
        <v>799</v>
      </c>
      <c r="F25" s="371" t="s">
        <v>800</v>
      </c>
      <c r="G25" s="371" t="s">
        <v>786</v>
      </c>
      <c r="H25" s="130" t="s">
        <v>322</v>
      </c>
      <c r="I25" s="164"/>
    </row>
    <row r="26" spans="2:9" ht="14.25" customHeight="1"/>
    <row r="27" spans="2:9" ht="14.25" customHeight="1" thickBot="1">
      <c r="B27" s="122" t="s">
        <v>146</v>
      </c>
      <c r="C27" s="122"/>
      <c r="D27" s="122"/>
      <c r="E27" s="122"/>
      <c r="F27" s="122"/>
      <c r="G27" s="122"/>
      <c r="H27" s="122"/>
      <c r="I27" s="122"/>
    </row>
    <row r="28" spans="2:9" ht="14.25" customHeight="1" thickBot="1">
      <c r="B28" s="115" t="s">
        <v>145</v>
      </c>
      <c r="C28" s="219" t="s">
        <v>255</v>
      </c>
      <c r="D28" s="219" t="s">
        <v>256</v>
      </c>
      <c r="E28" s="219" t="s">
        <v>257</v>
      </c>
      <c r="F28" s="219" t="s">
        <v>258</v>
      </c>
      <c r="G28" s="219" t="s">
        <v>259</v>
      </c>
      <c r="H28" s="219" t="s">
        <v>260</v>
      </c>
      <c r="I28" s="219" t="s">
        <v>261</v>
      </c>
    </row>
    <row r="29" spans="2:9" ht="42.75">
      <c r="B29" s="71" t="s">
        <v>801</v>
      </c>
      <c r="C29" s="164"/>
      <c r="D29" s="164"/>
      <c r="E29" s="164"/>
      <c r="F29" s="164"/>
      <c r="G29" s="164"/>
      <c r="H29" s="164"/>
      <c r="I29" s="164"/>
    </row>
    <row r="30" spans="2:9" ht="57">
      <c r="B30" s="71" t="s">
        <v>802</v>
      </c>
      <c r="C30" s="130" t="s">
        <v>322</v>
      </c>
      <c r="D30" s="130" t="s">
        <v>322</v>
      </c>
      <c r="E30" s="130" t="s">
        <v>322</v>
      </c>
      <c r="F30" s="130" t="s">
        <v>322</v>
      </c>
      <c r="G30" s="130" t="s">
        <v>322</v>
      </c>
      <c r="H30" s="130" t="s">
        <v>322</v>
      </c>
      <c r="I30" s="164"/>
    </row>
    <row r="31" spans="2:9" ht="57">
      <c r="B31" s="71" t="s">
        <v>803</v>
      </c>
      <c r="C31" s="130" t="s">
        <v>322</v>
      </c>
      <c r="D31" s="130" t="s">
        <v>322</v>
      </c>
      <c r="E31" s="130" t="s">
        <v>322</v>
      </c>
      <c r="F31" s="130" t="s">
        <v>322</v>
      </c>
      <c r="G31" s="130" t="s">
        <v>322</v>
      </c>
      <c r="H31" s="130" t="s">
        <v>322</v>
      </c>
      <c r="I31" s="164"/>
    </row>
    <row r="32" spans="2:9" ht="42.75">
      <c r="B32" s="71" t="s">
        <v>804</v>
      </c>
      <c r="C32" s="164"/>
      <c r="D32" s="164"/>
      <c r="E32" s="164"/>
      <c r="F32" s="164"/>
      <c r="G32" s="164"/>
      <c r="H32" s="164"/>
      <c r="I32" s="164"/>
    </row>
    <row r="33" spans="2:9" ht="28.5">
      <c r="B33" s="71" t="s">
        <v>805</v>
      </c>
      <c r="C33" s="130" t="s">
        <v>322</v>
      </c>
      <c r="D33" s="130" t="s">
        <v>322</v>
      </c>
      <c r="E33" s="130" t="s">
        <v>322</v>
      </c>
      <c r="F33" s="130" t="s">
        <v>322</v>
      </c>
      <c r="G33" s="130" t="s">
        <v>322</v>
      </c>
      <c r="H33" s="130" t="s">
        <v>322</v>
      </c>
      <c r="I33" s="164"/>
    </row>
    <row r="34" spans="2:9" ht="71.25">
      <c r="B34" s="71" t="s">
        <v>806</v>
      </c>
      <c r="C34" s="130" t="s">
        <v>322</v>
      </c>
      <c r="D34" s="130" t="s">
        <v>322</v>
      </c>
      <c r="E34" s="89" t="s">
        <v>807</v>
      </c>
      <c r="F34" s="89" t="s">
        <v>808</v>
      </c>
      <c r="G34" s="89" t="s">
        <v>809</v>
      </c>
      <c r="H34" s="130" t="s">
        <v>322</v>
      </c>
      <c r="I34" s="164"/>
    </row>
    <row r="35" spans="2:9" ht="42.75">
      <c r="B35" s="24" t="s">
        <v>810</v>
      </c>
      <c r="C35" s="89" t="s">
        <v>811</v>
      </c>
      <c r="D35" s="130" t="s">
        <v>322</v>
      </c>
      <c r="E35" s="89" t="s">
        <v>812</v>
      </c>
      <c r="F35" s="89" t="s">
        <v>812</v>
      </c>
      <c r="G35" s="89" t="s">
        <v>812</v>
      </c>
      <c r="H35" s="130" t="s">
        <v>322</v>
      </c>
      <c r="I35" s="164"/>
    </row>
    <row r="36" spans="2:9" ht="57">
      <c r="B36" s="24" t="s">
        <v>813</v>
      </c>
      <c r="C36" s="130" t="s">
        <v>322</v>
      </c>
      <c r="D36" s="130" t="s">
        <v>322</v>
      </c>
      <c r="E36" s="89" t="s">
        <v>814</v>
      </c>
      <c r="F36" s="89" t="s">
        <v>814</v>
      </c>
      <c r="G36" s="89" t="s">
        <v>815</v>
      </c>
      <c r="H36" s="130" t="s">
        <v>322</v>
      </c>
      <c r="I36" s="164"/>
    </row>
    <row r="37" spans="2:9" ht="57">
      <c r="B37" s="24" t="s">
        <v>816</v>
      </c>
      <c r="C37" s="130" t="s">
        <v>322</v>
      </c>
      <c r="D37" s="130" t="s">
        <v>322</v>
      </c>
      <c r="E37" s="130" t="s">
        <v>322</v>
      </c>
      <c r="F37" s="130" t="s">
        <v>322</v>
      </c>
      <c r="G37" s="130" t="s">
        <v>322</v>
      </c>
      <c r="H37" s="130" t="s">
        <v>322</v>
      </c>
      <c r="I37" s="164"/>
    </row>
    <row r="38" spans="2:9" ht="57">
      <c r="B38" s="24" t="s">
        <v>817</v>
      </c>
      <c r="C38" s="89" t="s">
        <v>818</v>
      </c>
      <c r="D38" s="130" t="s">
        <v>322</v>
      </c>
      <c r="E38" s="89" t="s">
        <v>819</v>
      </c>
      <c r="F38" s="89" t="s">
        <v>819</v>
      </c>
      <c r="G38" s="130" t="s">
        <v>322</v>
      </c>
      <c r="H38" s="130" t="s">
        <v>322</v>
      </c>
      <c r="I38" s="164"/>
    </row>
    <row r="39" spans="2:9" ht="14.25" customHeight="1"/>
    <row r="40" spans="2:9" ht="14.25" customHeight="1" thickBot="1">
      <c r="B40" s="122" t="s">
        <v>148</v>
      </c>
      <c r="C40" s="122"/>
      <c r="D40" s="122"/>
      <c r="E40" s="122"/>
      <c r="F40" s="122"/>
      <c r="G40" s="122"/>
      <c r="H40" s="122"/>
      <c r="I40" s="122"/>
    </row>
    <row r="41" spans="2:9" ht="14.25" customHeight="1" thickBot="1">
      <c r="B41" s="115" t="s">
        <v>147</v>
      </c>
      <c r="C41" s="219" t="s">
        <v>255</v>
      </c>
      <c r="D41" s="219" t="s">
        <v>256</v>
      </c>
      <c r="E41" s="219" t="s">
        <v>257</v>
      </c>
      <c r="F41" s="219" t="s">
        <v>258</v>
      </c>
      <c r="G41" s="219" t="s">
        <v>259</v>
      </c>
      <c r="H41" s="219" t="s">
        <v>260</v>
      </c>
      <c r="I41" s="219" t="s">
        <v>261</v>
      </c>
    </row>
    <row r="42" spans="2:9" ht="42.75">
      <c r="B42" s="71" t="s">
        <v>820</v>
      </c>
      <c r="C42" s="164"/>
      <c r="D42" s="164"/>
      <c r="E42" s="164"/>
      <c r="F42" s="164"/>
      <c r="G42" s="164"/>
      <c r="H42" s="164"/>
      <c r="I42" s="164"/>
    </row>
    <row r="43" spans="2:9" ht="33" customHeight="1">
      <c r="B43" s="71" t="s">
        <v>821</v>
      </c>
      <c r="C43" s="89" t="s">
        <v>822</v>
      </c>
      <c r="D43" s="130" t="s">
        <v>322</v>
      </c>
      <c r="E43" s="130" t="s">
        <v>322</v>
      </c>
      <c r="F43" s="130" t="s">
        <v>322</v>
      </c>
      <c r="G43" s="130" t="s">
        <v>322</v>
      </c>
      <c r="H43" s="130" t="s">
        <v>322</v>
      </c>
      <c r="I43" s="164"/>
    </row>
    <row r="44" spans="2:9" ht="35.25" customHeight="1">
      <c r="B44" s="71" t="s">
        <v>823</v>
      </c>
      <c r="C44" s="169">
        <v>16015</v>
      </c>
      <c r="D44" s="130" t="s">
        <v>322</v>
      </c>
      <c r="E44" s="130" t="s">
        <v>322</v>
      </c>
      <c r="F44" s="130" t="s">
        <v>322</v>
      </c>
      <c r="G44" s="130" t="s">
        <v>322</v>
      </c>
      <c r="H44" s="130" t="s">
        <v>322</v>
      </c>
      <c r="I44" s="164"/>
    </row>
    <row r="45" spans="2:9" ht="28.5">
      <c r="B45" s="71" t="s">
        <v>824</v>
      </c>
      <c r="C45" s="89" t="s">
        <v>825</v>
      </c>
      <c r="D45" s="130" t="s">
        <v>322</v>
      </c>
      <c r="E45" s="130" t="s">
        <v>322</v>
      </c>
      <c r="F45" s="130" t="s">
        <v>322</v>
      </c>
      <c r="G45" s="130" t="s">
        <v>322</v>
      </c>
      <c r="H45" s="130" t="s">
        <v>322</v>
      </c>
      <c r="I45" s="164"/>
    </row>
    <row r="46" spans="2:9" ht="57">
      <c r="B46" s="228" t="s">
        <v>826</v>
      </c>
      <c r="C46" s="89" t="s">
        <v>827</v>
      </c>
      <c r="D46" s="130" t="s">
        <v>322</v>
      </c>
      <c r="E46" s="89" t="s">
        <v>828</v>
      </c>
      <c r="F46" s="89" t="s">
        <v>828</v>
      </c>
      <c r="G46" s="130" t="s">
        <v>322</v>
      </c>
      <c r="H46" s="130" t="s">
        <v>322</v>
      </c>
      <c r="I46" s="164"/>
    </row>
    <row r="47" spans="2:9" ht="14.25" customHeight="1"/>
    <row r="48" spans="2:9" ht="14.25" customHeight="1" thickBot="1">
      <c r="B48" s="122" t="s">
        <v>150</v>
      </c>
      <c r="C48" s="122"/>
      <c r="D48" s="122"/>
      <c r="E48" s="122"/>
      <c r="F48" s="122"/>
      <c r="G48" s="122"/>
      <c r="H48" s="122"/>
      <c r="I48" s="122"/>
    </row>
    <row r="49" spans="2:9" ht="14.25" customHeight="1" thickBot="1">
      <c r="B49" s="115" t="s">
        <v>149</v>
      </c>
      <c r="C49" s="219" t="s">
        <v>255</v>
      </c>
      <c r="D49" s="219" t="s">
        <v>256</v>
      </c>
      <c r="E49" s="219" t="s">
        <v>257</v>
      </c>
      <c r="F49" s="219" t="s">
        <v>258</v>
      </c>
      <c r="G49" s="219" t="s">
        <v>259</v>
      </c>
      <c r="H49" s="219" t="s">
        <v>260</v>
      </c>
      <c r="I49" s="219" t="s">
        <v>261</v>
      </c>
    </row>
    <row r="50" spans="2:9" ht="42.75">
      <c r="B50" s="71" t="s">
        <v>829</v>
      </c>
      <c r="C50" s="89" t="s">
        <v>830</v>
      </c>
      <c r="D50" s="130" t="s">
        <v>322</v>
      </c>
      <c r="E50" s="130" t="s">
        <v>322</v>
      </c>
      <c r="F50" s="130" t="s">
        <v>322</v>
      </c>
      <c r="G50" s="130" t="s">
        <v>322</v>
      </c>
      <c r="H50" s="130" t="s">
        <v>322</v>
      </c>
      <c r="I50" s="164"/>
    </row>
    <row r="51" spans="2:9" ht="199.5">
      <c r="B51" s="228" t="s">
        <v>831</v>
      </c>
      <c r="C51" s="169" t="s">
        <v>832</v>
      </c>
      <c r="D51" s="89" t="s">
        <v>833</v>
      </c>
      <c r="E51" s="130" t="s">
        <v>322</v>
      </c>
      <c r="F51" s="130" t="s">
        <v>322</v>
      </c>
      <c r="G51" s="130" t="s">
        <v>322</v>
      </c>
      <c r="H51" s="130" t="s">
        <v>322</v>
      </c>
      <c r="I51" s="164"/>
    </row>
    <row r="52" spans="2:9" ht="14.25" customHeight="1"/>
    <row r="53" spans="2:9" ht="14.25" customHeight="1" thickBot="1">
      <c r="B53" s="122" t="s">
        <v>152</v>
      </c>
      <c r="C53" s="122"/>
      <c r="D53" s="122"/>
      <c r="E53" s="122"/>
      <c r="F53" s="122"/>
      <c r="G53" s="122"/>
      <c r="H53" s="122"/>
      <c r="I53" s="122"/>
    </row>
    <row r="54" spans="2:9" ht="14.25" customHeight="1" thickBot="1">
      <c r="B54" s="115" t="s">
        <v>151</v>
      </c>
      <c r="C54" s="219" t="s">
        <v>255</v>
      </c>
      <c r="D54" s="219" t="s">
        <v>256</v>
      </c>
      <c r="E54" s="219" t="s">
        <v>257</v>
      </c>
      <c r="F54" s="219" t="s">
        <v>258</v>
      </c>
      <c r="G54" s="219" t="s">
        <v>259</v>
      </c>
      <c r="H54" s="219" t="s">
        <v>260</v>
      </c>
      <c r="I54" s="219" t="s">
        <v>261</v>
      </c>
    </row>
    <row r="55" spans="2:9" ht="156.75">
      <c r="B55" s="71" t="s">
        <v>834</v>
      </c>
      <c r="C55" s="89" t="s">
        <v>835</v>
      </c>
      <c r="D55" s="89" t="s">
        <v>836</v>
      </c>
      <c r="E55" s="89" t="s">
        <v>837</v>
      </c>
      <c r="F55" s="89" t="s">
        <v>838</v>
      </c>
      <c r="G55" s="89" t="s">
        <v>809</v>
      </c>
      <c r="H55" s="130" t="s">
        <v>322</v>
      </c>
      <c r="I55" s="164"/>
    </row>
    <row r="56" spans="2:9" ht="213.75">
      <c r="B56" s="228" t="s">
        <v>839</v>
      </c>
      <c r="C56" s="169" t="s">
        <v>840</v>
      </c>
      <c r="D56" s="89" t="s">
        <v>841</v>
      </c>
      <c r="E56" s="89" t="s">
        <v>842</v>
      </c>
      <c r="F56" s="89" t="s">
        <v>842</v>
      </c>
      <c r="G56" s="89" t="s">
        <v>842</v>
      </c>
      <c r="H56" s="130" t="s">
        <v>322</v>
      </c>
      <c r="I56" s="164"/>
    </row>
    <row r="57" spans="2:9" ht="213.75">
      <c r="B57" s="71" t="s">
        <v>843</v>
      </c>
      <c r="C57" s="89" t="s">
        <v>844</v>
      </c>
      <c r="D57" s="89" t="s">
        <v>845</v>
      </c>
      <c r="E57" s="89" t="s">
        <v>846</v>
      </c>
      <c r="F57" s="89" t="s">
        <v>847</v>
      </c>
      <c r="G57" s="89" t="s">
        <v>848</v>
      </c>
      <c r="H57" s="130" t="s">
        <v>322</v>
      </c>
      <c r="I57" s="164"/>
    </row>
    <row r="58" spans="2:9" ht="99.75">
      <c r="B58" s="228" t="s">
        <v>849</v>
      </c>
      <c r="C58" s="169" t="s">
        <v>850</v>
      </c>
      <c r="D58" s="89" t="s">
        <v>851</v>
      </c>
      <c r="E58" s="89" t="s">
        <v>852</v>
      </c>
      <c r="F58" s="89" t="s">
        <v>853</v>
      </c>
      <c r="G58" s="89" t="s">
        <v>854</v>
      </c>
      <c r="H58" s="130" t="s">
        <v>322</v>
      </c>
      <c r="I58" s="164"/>
    </row>
    <row r="59" spans="2:9" ht="14.25" customHeight="1"/>
    <row r="60" spans="2:9" ht="14.25" customHeight="1" thickBot="1">
      <c r="B60" s="122" t="s">
        <v>155</v>
      </c>
      <c r="C60" s="122"/>
      <c r="D60" s="122"/>
      <c r="E60" s="122"/>
      <c r="F60" s="122"/>
      <c r="G60" s="122"/>
      <c r="H60" s="122"/>
      <c r="I60" s="122"/>
    </row>
    <row r="61" spans="2:9" ht="14.25" customHeight="1" thickBot="1">
      <c r="B61" s="115" t="s">
        <v>154</v>
      </c>
      <c r="C61" s="219" t="s">
        <v>255</v>
      </c>
      <c r="D61" s="219" t="s">
        <v>256</v>
      </c>
      <c r="E61" s="219" t="s">
        <v>257</v>
      </c>
      <c r="F61" s="219" t="s">
        <v>258</v>
      </c>
      <c r="G61" s="219" t="s">
        <v>259</v>
      </c>
      <c r="H61" s="219" t="s">
        <v>260</v>
      </c>
      <c r="I61" s="219" t="s">
        <v>261</v>
      </c>
    </row>
    <row r="62" spans="2:9" ht="28.5">
      <c r="B62" s="71" t="s">
        <v>855</v>
      </c>
      <c r="C62" s="164"/>
      <c r="D62" s="164"/>
      <c r="E62" s="164"/>
      <c r="F62" s="164"/>
      <c r="G62" s="164"/>
      <c r="H62" s="164"/>
      <c r="I62" s="164"/>
    </row>
    <row r="63" spans="2:9" ht="199.5">
      <c r="B63" s="228" t="s">
        <v>856</v>
      </c>
      <c r="C63" s="169" t="s">
        <v>857</v>
      </c>
      <c r="D63" s="89" t="s">
        <v>858</v>
      </c>
      <c r="E63" s="89" t="s">
        <v>859</v>
      </c>
      <c r="F63" s="89" t="s">
        <v>860</v>
      </c>
      <c r="G63" s="89" t="s">
        <v>861</v>
      </c>
      <c r="H63" s="89" t="s">
        <v>862</v>
      </c>
      <c r="I63" s="164"/>
    </row>
    <row r="64" spans="2:9" ht="142.5">
      <c r="B64" s="229" t="s">
        <v>863</v>
      </c>
      <c r="C64" s="89" t="s">
        <v>857</v>
      </c>
      <c r="D64" s="89" t="s">
        <v>864</v>
      </c>
      <c r="E64" s="89" t="s">
        <v>865</v>
      </c>
      <c r="F64" s="89" t="s">
        <v>866</v>
      </c>
      <c r="G64" s="89" t="s">
        <v>867</v>
      </c>
      <c r="H64" s="89" t="s">
        <v>868</v>
      </c>
      <c r="I64" s="164"/>
    </row>
    <row r="65" spans="2:9" ht="14.25" customHeight="1"/>
    <row r="66" spans="2:9" ht="14.25" customHeight="1" thickBot="1">
      <c r="B66" s="122" t="s">
        <v>158</v>
      </c>
      <c r="C66" s="122"/>
      <c r="D66" s="122"/>
      <c r="E66" s="122"/>
      <c r="F66" s="122"/>
      <c r="G66" s="122"/>
      <c r="H66" s="122"/>
      <c r="I66" s="122"/>
    </row>
    <row r="67" spans="2:9" ht="14.25" customHeight="1" thickBot="1">
      <c r="B67" s="115" t="s">
        <v>157</v>
      </c>
      <c r="C67" s="219" t="s">
        <v>255</v>
      </c>
      <c r="D67" s="219" t="s">
        <v>256</v>
      </c>
      <c r="E67" s="219" t="s">
        <v>257</v>
      </c>
      <c r="F67" s="219" t="s">
        <v>258</v>
      </c>
      <c r="G67" s="219" t="s">
        <v>259</v>
      </c>
      <c r="H67" s="219" t="s">
        <v>260</v>
      </c>
      <c r="I67" s="219" t="s">
        <v>261</v>
      </c>
    </row>
    <row r="68" spans="2:9" ht="228">
      <c r="B68" s="71" t="s">
        <v>869</v>
      </c>
      <c r="C68" s="89" t="s">
        <v>870</v>
      </c>
      <c r="D68" s="89" t="s">
        <v>871</v>
      </c>
      <c r="E68" s="89" t="s">
        <v>872</v>
      </c>
      <c r="F68" s="89" t="s">
        <v>873</v>
      </c>
      <c r="G68" s="89" t="s">
        <v>874</v>
      </c>
      <c r="H68" s="89" t="s">
        <v>873</v>
      </c>
      <c r="I68" s="164"/>
    </row>
    <row r="69" spans="2:9" ht="270.75">
      <c r="B69" s="228" t="s">
        <v>875</v>
      </c>
      <c r="C69" s="169" t="s">
        <v>876</v>
      </c>
      <c r="D69" s="89" t="s">
        <v>877</v>
      </c>
      <c r="E69" s="89" t="s">
        <v>878</v>
      </c>
      <c r="F69" s="89" t="s">
        <v>879</v>
      </c>
      <c r="G69" s="89" t="s">
        <v>880</v>
      </c>
      <c r="H69" s="89" t="s">
        <v>881</v>
      </c>
      <c r="I69" s="164"/>
    </row>
    <row r="70" spans="2:9" ht="285">
      <c r="B70" s="229" t="s">
        <v>882</v>
      </c>
      <c r="C70" s="89" t="s">
        <v>883</v>
      </c>
      <c r="D70" s="89" t="s">
        <v>884</v>
      </c>
      <c r="E70" s="89" t="s">
        <v>885</v>
      </c>
      <c r="F70" s="89" t="s">
        <v>886</v>
      </c>
      <c r="G70" s="89" t="s">
        <v>887</v>
      </c>
      <c r="H70" s="89" t="s">
        <v>887</v>
      </c>
      <c r="I70" s="164"/>
    </row>
    <row r="71" spans="2:9" ht="14.25" customHeight="1"/>
    <row r="72" spans="2:9" ht="14.25" customHeight="1"/>
    <row r="73" spans="2:9" ht="14.25" customHeight="1">
      <c r="D73" s="230"/>
    </row>
    <row r="74" spans="2:9" ht="14.25" customHeight="1"/>
    <row r="75" spans="2:9" ht="14.25" customHeight="1"/>
    <row r="76" spans="2:9" ht="14.25" customHeight="1"/>
    <row r="77" spans="2:9" ht="14.25" customHeight="1"/>
    <row r="78" spans="2:9" ht="14.25" customHeight="1"/>
    <row r="79" spans="2:9" ht="14.25" customHeight="1"/>
    <row r="80" spans="2:9"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sheetData>
  <sheetProtection algorithmName="SHA-512" hashValue="Cl0sOTmgnsXZotXwH66xpaHndVaiD4ri8JUlQskXKWRFxtcJ9eoZkJSqHvesKTBTMrnueJuBOL40JB3TqGwA1Q==" saltValue="DWL35HTPluEWz9CUKoZvKw==" spinCount="100000" sheet="1" objects="1" scenarios="1" sort="0" autoFilter="0" pivotTables="0"/>
  <hyperlinks>
    <hyperlink ref="B4" location="'Cover Page &amp; Directory'!A1" display="Directory" xr:uid="{60480174-2BC6-1046-9679-B027B1868F34}"/>
  </hyperlink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39"/>
  <sheetViews>
    <sheetView showGridLines="0" topLeftCell="B1" zoomScale="60" zoomScaleNormal="60" workbookViewId="0">
      <selection activeCell="S12" sqref="S12"/>
    </sheetView>
  </sheetViews>
  <sheetFormatPr defaultColWidth="12.625" defaultRowHeight="15" customHeight="1"/>
  <cols>
    <col min="1" max="1" width="7.625" customWidth="1"/>
    <col min="2" max="2" width="51.875" customWidth="1"/>
    <col min="3" max="14" width="22.375" customWidth="1"/>
    <col min="15" max="18" width="15.625" customWidth="1"/>
    <col min="19" max="26" width="7.625" customWidth="1"/>
  </cols>
  <sheetData>
    <row r="1" spans="1:18" ht="49.35" customHeight="1">
      <c r="A1" s="104"/>
      <c r="B1" s="104"/>
      <c r="C1" s="104"/>
      <c r="D1" s="104"/>
      <c r="E1" s="104"/>
      <c r="F1" s="389"/>
      <c r="G1" s="389"/>
      <c r="H1" s="389"/>
      <c r="I1" s="389"/>
      <c r="J1" s="389"/>
      <c r="K1" s="389"/>
      <c r="L1" s="389"/>
      <c r="M1" s="389"/>
      <c r="N1" s="389"/>
      <c r="O1" s="389"/>
      <c r="P1" s="389"/>
      <c r="Q1" s="389"/>
      <c r="R1" s="389"/>
    </row>
    <row r="2" spans="1:18" ht="23.1" customHeight="1">
      <c r="A2" s="124"/>
      <c r="B2" s="125" t="s">
        <v>13</v>
      </c>
      <c r="C2" s="124"/>
      <c r="D2" s="124"/>
      <c r="E2" s="105"/>
      <c r="F2" s="391"/>
      <c r="G2" s="391"/>
      <c r="H2" s="391"/>
      <c r="I2" s="391"/>
      <c r="J2" s="391"/>
      <c r="K2" s="391"/>
      <c r="L2" s="391"/>
      <c r="M2" s="391"/>
      <c r="N2" s="391"/>
      <c r="O2" s="391"/>
      <c r="P2" s="391"/>
      <c r="Q2" s="391"/>
      <c r="R2" s="391"/>
    </row>
    <row r="3" spans="1:18" ht="15" customHeight="1">
      <c r="A3" s="37"/>
      <c r="B3" s="38"/>
      <c r="C3" s="39"/>
      <c r="D3" s="7"/>
      <c r="E3" s="393"/>
    </row>
    <row r="4" spans="1:18" ht="23.1" customHeight="1">
      <c r="A4" s="35"/>
      <c r="B4" s="43" t="s">
        <v>1</v>
      </c>
      <c r="C4" s="43"/>
      <c r="D4" s="43"/>
      <c r="E4" s="43"/>
      <c r="F4" s="43"/>
      <c r="G4" s="43"/>
      <c r="H4" s="43"/>
      <c r="I4" s="43"/>
      <c r="J4" s="43"/>
      <c r="K4" s="43"/>
      <c r="L4" s="43"/>
      <c r="M4" s="43"/>
      <c r="N4" s="43"/>
      <c r="O4" s="43"/>
      <c r="P4" s="43"/>
      <c r="Q4" s="43"/>
      <c r="R4" s="43"/>
    </row>
    <row r="5" spans="1:18" ht="15" customHeight="1">
      <c r="A5" s="35"/>
      <c r="B5" s="44"/>
      <c r="C5" s="36"/>
      <c r="D5" s="7"/>
      <c r="E5" s="393"/>
    </row>
    <row r="6" spans="1:18" ht="22.5" customHeight="1">
      <c r="A6" s="35"/>
      <c r="B6" s="106" t="s">
        <v>888</v>
      </c>
      <c r="C6" s="107"/>
      <c r="D6" s="107"/>
      <c r="E6" s="107"/>
      <c r="F6" s="107"/>
      <c r="G6" s="107"/>
      <c r="H6" s="107"/>
      <c r="I6" s="107"/>
      <c r="J6" s="107"/>
      <c r="K6" s="107"/>
      <c r="L6" s="107"/>
      <c r="M6" s="107"/>
      <c r="N6" s="107"/>
      <c r="O6" s="107"/>
      <c r="P6" s="107"/>
      <c r="Q6" s="107"/>
      <c r="R6" s="107"/>
    </row>
    <row r="7" spans="1:18" ht="15" customHeight="1">
      <c r="A7" s="35"/>
      <c r="B7" s="108"/>
      <c r="C7" s="392"/>
      <c r="D7" s="392"/>
      <c r="E7" s="392"/>
      <c r="F7" s="392"/>
      <c r="G7" s="392"/>
      <c r="H7" s="392"/>
      <c r="I7" s="392"/>
      <c r="J7" s="392"/>
      <c r="K7" s="392"/>
      <c r="L7" s="392"/>
      <c r="M7" s="392"/>
      <c r="N7" s="392"/>
      <c r="O7" s="392"/>
      <c r="P7" s="392"/>
      <c r="Q7" s="392"/>
      <c r="R7" s="392"/>
    </row>
    <row r="8" spans="1:18" ht="15" customHeight="1" thickBot="1">
      <c r="A8" s="35"/>
      <c r="B8" s="44"/>
      <c r="C8" s="36"/>
      <c r="D8" s="7"/>
      <c r="E8" s="393"/>
    </row>
    <row r="9" spans="1:18" ht="18" thickBot="1">
      <c r="B9" s="232" t="s">
        <v>889</v>
      </c>
      <c r="C9" s="232"/>
      <c r="D9" s="232"/>
      <c r="E9" s="232"/>
      <c r="F9" s="232"/>
      <c r="G9" s="232"/>
      <c r="H9" s="232"/>
      <c r="I9" s="232"/>
      <c r="J9" s="232"/>
      <c r="K9" s="232"/>
      <c r="L9" s="232"/>
      <c r="M9" s="232"/>
      <c r="N9" s="232"/>
      <c r="O9" s="233"/>
      <c r="P9" s="234"/>
      <c r="Q9" s="234"/>
      <c r="R9" s="235"/>
    </row>
    <row r="10" spans="1:18" ht="29.1" customHeight="1" thickBot="1">
      <c r="B10" s="231" t="s">
        <v>890</v>
      </c>
      <c r="C10" s="525" t="s">
        <v>255</v>
      </c>
      <c r="D10" s="525"/>
      <c r="E10" s="525" t="s">
        <v>256</v>
      </c>
      <c r="F10" s="525"/>
      <c r="G10" s="525" t="s">
        <v>257</v>
      </c>
      <c r="H10" s="525"/>
      <c r="I10" s="525" t="s">
        <v>258</v>
      </c>
      <c r="J10" s="525"/>
      <c r="K10" s="525" t="s">
        <v>259</v>
      </c>
      <c r="L10" s="525"/>
      <c r="M10" s="526" t="s">
        <v>260</v>
      </c>
      <c r="N10" s="526"/>
      <c r="O10" s="543" t="s">
        <v>261</v>
      </c>
      <c r="P10" s="544"/>
      <c r="Q10" s="544" t="s">
        <v>321</v>
      </c>
      <c r="R10" s="545"/>
    </row>
    <row r="11" spans="1:18" ht="67.5" customHeight="1">
      <c r="B11" s="47" t="s">
        <v>891</v>
      </c>
      <c r="C11" s="48" t="s">
        <v>892</v>
      </c>
      <c r="D11" s="48" t="s">
        <v>893</v>
      </c>
      <c r="E11" s="48" t="s">
        <v>892</v>
      </c>
      <c r="F11" s="48" t="s">
        <v>893</v>
      </c>
      <c r="G11" s="48" t="s">
        <v>892</v>
      </c>
      <c r="H11" s="48" t="s">
        <v>893</v>
      </c>
      <c r="I11" s="48" t="s">
        <v>892</v>
      </c>
      <c r="J11" s="48" t="s">
        <v>893</v>
      </c>
      <c r="K11" s="48" t="s">
        <v>892</v>
      </c>
      <c r="L11" s="48" t="s">
        <v>893</v>
      </c>
      <c r="M11" s="48" t="s">
        <v>892</v>
      </c>
      <c r="N11" s="48" t="s">
        <v>893</v>
      </c>
      <c r="O11" s="236" t="s">
        <v>892</v>
      </c>
      <c r="P11" s="48" t="s">
        <v>893</v>
      </c>
      <c r="Q11" s="48" t="s">
        <v>892</v>
      </c>
      <c r="R11" s="244" t="s">
        <v>893</v>
      </c>
    </row>
    <row r="12" spans="1:18" ht="28.5">
      <c r="B12" s="28" t="s">
        <v>894</v>
      </c>
      <c r="C12" s="18">
        <v>0</v>
      </c>
      <c r="D12" s="21">
        <v>0</v>
      </c>
      <c r="E12" s="18">
        <v>0</v>
      </c>
      <c r="F12" s="20">
        <v>0</v>
      </c>
      <c r="G12" s="18">
        <v>0</v>
      </c>
      <c r="H12" s="20">
        <v>0</v>
      </c>
      <c r="I12" s="18">
        <v>0</v>
      </c>
      <c r="J12" s="20">
        <v>0</v>
      </c>
      <c r="K12" s="18">
        <v>0</v>
      </c>
      <c r="L12" s="20">
        <v>0</v>
      </c>
      <c r="M12" s="18">
        <v>0</v>
      </c>
      <c r="N12" s="20">
        <v>0</v>
      </c>
      <c r="O12" s="238">
        <f>SUM(C12+E12+G12+I12+K12+M12)</f>
        <v>0</v>
      </c>
      <c r="P12" s="252">
        <v>0</v>
      </c>
      <c r="Q12" s="166">
        <v>1</v>
      </c>
      <c r="R12" s="239">
        <v>1.3473143242551743E-2</v>
      </c>
    </row>
    <row r="13" spans="1:18" ht="28.5">
      <c r="B13" s="24" t="s">
        <v>895</v>
      </c>
      <c r="C13" s="18">
        <v>4</v>
      </c>
      <c r="D13" s="21">
        <v>0.43524387258235631</v>
      </c>
      <c r="E13" s="18">
        <v>2</v>
      </c>
      <c r="F13" s="20">
        <v>0.11618986702360194</v>
      </c>
      <c r="G13" s="18">
        <v>0</v>
      </c>
      <c r="H13" s="20">
        <v>0</v>
      </c>
      <c r="I13" s="18">
        <v>1</v>
      </c>
      <c r="J13" s="20">
        <v>0.09</v>
      </c>
      <c r="K13" s="18">
        <v>3</v>
      </c>
      <c r="L13" s="20">
        <v>1.35</v>
      </c>
      <c r="M13" s="18">
        <v>0</v>
      </c>
      <c r="N13" s="20">
        <v>0</v>
      </c>
      <c r="O13" s="238">
        <f>SUM(C13+E13+G13+I13+K13+M13)</f>
        <v>10</v>
      </c>
      <c r="P13" s="252">
        <v>8.7782293591567778E-2</v>
      </c>
      <c r="Q13" s="166">
        <v>4</v>
      </c>
      <c r="R13" s="239">
        <v>5.389257297020697E-2</v>
      </c>
    </row>
    <row r="14" spans="1:18" ht="14.65" thickBot="1">
      <c r="B14" s="41" t="s">
        <v>896</v>
      </c>
      <c r="C14" s="19">
        <v>12</v>
      </c>
      <c r="D14" s="21">
        <v>1.3057316177470688</v>
      </c>
      <c r="E14" s="19">
        <v>2</v>
      </c>
      <c r="F14" s="21">
        <v>0.11618986702360194</v>
      </c>
      <c r="G14" s="19">
        <v>5</v>
      </c>
      <c r="H14" s="21">
        <v>7.0000000000000007E-2</v>
      </c>
      <c r="I14" s="19">
        <v>3</v>
      </c>
      <c r="J14" s="21">
        <v>0.26</v>
      </c>
      <c r="K14" s="19">
        <v>3</v>
      </c>
      <c r="L14" s="21">
        <v>1.35</v>
      </c>
      <c r="M14" s="19">
        <v>0</v>
      </c>
      <c r="N14" s="21">
        <v>0</v>
      </c>
      <c r="O14" s="240">
        <f>SUM(C14+E14+G14+I14+K14+M14)</f>
        <v>25</v>
      </c>
      <c r="P14" s="241">
        <v>0.21945573397891943</v>
      </c>
      <c r="Q14" s="242">
        <v>22</v>
      </c>
      <c r="R14" s="243">
        <v>0.3</v>
      </c>
    </row>
    <row r="15" spans="1:18" ht="32.25" customHeight="1">
      <c r="B15" s="41" t="s">
        <v>897</v>
      </c>
      <c r="C15" s="534" t="s">
        <v>898</v>
      </c>
      <c r="D15" s="534"/>
      <c r="E15" s="534" t="s">
        <v>899</v>
      </c>
      <c r="F15" s="534"/>
      <c r="G15" s="534" t="s">
        <v>900</v>
      </c>
      <c r="H15" s="534"/>
      <c r="I15" s="534" t="s">
        <v>901</v>
      </c>
      <c r="J15" s="534"/>
      <c r="K15" s="534" t="s">
        <v>902</v>
      </c>
      <c r="L15" s="534"/>
      <c r="M15" s="534" t="s">
        <v>322</v>
      </c>
      <c r="N15" s="535"/>
      <c r="O15" s="249"/>
      <c r="P15" s="250"/>
      <c r="Q15" s="553"/>
      <c r="R15" s="554"/>
    </row>
    <row r="16" spans="1:18" ht="14.25">
      <c r="B16" s="41" t="s">
        <v>903</v>
      </c>
      <c r="C16" s="536">
        <v>1838049</v>
      </c>
      <c r="D16" s="536"/>
      <c r="E16" s="536">
        <v>3445581</v>
      </c>
      <c r="F16" s="536"/>
      <c r="G16" s="536">
        <v>14707204</v>
      </c>
      <c r="H16" s="536"/>
      <c r="I16" s="536">
        <v>2309063</v>
      </c>
      <c r="J16" s="536"/>
      <c r="K16" s="536">
        <v>446040</v>
      </c>
      <c r="L16" s="536"/>
      <c r="M16" s="536">
        <v>40640</v>
      </c>
      <c r="N16" s="537"/>
      <c r="O16" s="550">
        <v>22786577</v>
      </c>
      <c r="P16" s="546"/>
      <c r="Q16" s="546">
        <v>14837595</v>
      </c>
      <c r="R16" s="547"/>
    </row>
    <row r="17" spans="2:18" ht="57.75" customHeight="1">
      <c r="B17" s="30" t="s">
        <v>904</v>
      </c>
      <c r="C17" s="48" t="s">
        <v>892</v>
      </c>
      <c r="D17" s="48" t="s">
        <v>893</v>
      </c>
      <c r="E17" s="48" t="s">
        <v>892</v>
      </c>
      <c r="F17" s="48" t="s">
        <v>893</v>
      </c>
      <c r="G17" s="48" t="s">
        <v>892</v>
      </c>
      <c r="H17" s="48" t="s">
        <v>893</v>
      </c>
      <c r="I17" s="48" t="s">
        <v>892</v>
      </c>
      <c r="J17" s="48" t="s">
        <v>893</v>
      </c>
      <c r="K17" s="48" t="s">
        <v>892</v>
      </c>
      <c r="L17" s="48" t="s">
        <v>893</v>
      </c>
      <c r="M17" s="48" t="s">
        <v>892</v>
      </c>
      <c r="N17" s="48" t="s">
        <v>893</v>
      </c>
      <c r="O17" s="236" t="s">
        <v>892</v>
      </c>
      <c r="P17" s="48" t="s">
        <v>893</v>
      </c>
      <c r="Q17" s="48" t="s">
        <v>892</v>
      </c>
      <c r="R17" s="244" t="s">
        <v>893</v>
      </c>
    </row>
    <row r="18" spans="2:18" ht="28.5">
      <c r="B18" s="24" t="s">
        <v>894</v>
      </c>
      <c r="C18" s="17">
        <v>0</v>
      </c>
      <c r="D18" s="21">
        <v>0</v>
      </c>
      <c r="E18" s="17">
        <v>0</v>
      </c>
      <c r="F18" s="21">
        <v>0</v>
      </c>
      <c r="G18" s="17">
        <v>0</v>
      </c>
      <c r="H18" s="21">
        <v>0</v>
      </c>
      <c r="I18" s="17">
        <v>0</v>
      </c>
      <c r="J18" s="21">
        <v>0</v>
      </c>
      <c r="K18" s="17">
        <v>0</v>
      </c>
      <c r="L18" s="21">
        <v>0</v>
      </c>
      <c r="M18" s="17">
        <v>0</v>
      </c>
      <c r="N18" s="21">
        <v>0</v>
      </c>
      <c r="O18" s="245">
        <v>0</v>
      </c>
      <c r="P18" s="167">
        <v>0</v>
      </c>
      <c r="Q18" s="168">
        <v>0</v>
      </c>
      <c r="R18" s="246">
        <v>0</v>
      </c>
    </row>
    <row r="19" spans="2:18" ht="28.5">
      <c r="B19" s="49" t="s">
        <v>895</v>
      </c>
      <c r="C19" s="17">
        <v>0</v>
      </c>
      <c r="D19" s="21">
        <v>0</v>
      </c>
      <c r="E19" s="17">
        <v>0</v>
      </c>
      <c r="F19" s="21">
        <v>0</v>
      </c>
      <c r="G19" s="17">
        <v>0</v>
      </c>
      <c r="H19" s="21">
        <v>0</v>
      </c>
      <c r="I19" s="17">
        <v>0</v>
      </c>
      <c r="J19" s="21">
        <v>0</v>
      </c>
      <c r="K19" s="17">
        <v>0</v>
      </c>
      <c r="L19" s="21">
        <v>0</v>
      </c>
      <c r="M19" s="17">
        <v>0</v>
      </c>
      <c r="N19" s="21">
        <v>0</v>
      </c>
      <c r="O19" s="245">
        <v>0</v>
      </c>
      <c r="P19" s="167">
        <v>0</v>
      </c>
      <c r="Q19" s="168">
        <v>0</v>
      </c>
      <c r="R19" s="246">
        <v>0</v>
      </c>
    </row>
    <row r="20" spans="2:18" ht="14.65" thickBot="1">
      <c r="B20" s="24" t="s">
        <v>896</v>
      </c>
      <c r="C20" s="17">
        <v>0</v>
      </c>
      <c r="D20" s="21">
        <v>0</v>
      </c>
      <c r="E20" s="17">
        <v>0</v>
      </c>
      <c r="F20" s="21">
        <v>0</v>
      </c>
      <c r="G20" s="17">
        <v>0</v>
      </c>
      <c r="H20" s="21">
        <v>0</v>
      </c>
      <c r="I20" s="17">
        <v>0</v>
      </c>
      <c r="J20" s="21">
        <v>0</v>
      </c>
      <c r="K20" s="17">
        <v>0</v>
      </c>
      <c r="L20" s="21">
        <v>0</v>
      </c>
      <c r="M20" s="17">
        <v>0</v>
      </c>
      <c r="N20" s="21">
        <v>0</v>
      </c>
      <c r="O20" s="251">
        <v>0</v>
      </c>
      <c r="P20" s="241">
        <v>0</v>
      </c>
      <c r="Q20" s="168">
        <v>0</v>
      </c>
      <c r="R20" s="246">
        <v>0</v>
      </c>
    </row>
    <row r="21" spans="2:18" ht="14.25">
      <c r="B21" s="24" t="s">
        <v>897</v>
      </c>
      <c r="C21" s="524" t="s">
        <v>322</v>
      </c>
      <c r="D21" s="533"/>
      <c r="E21" s="524" t="s">
        <v>322</v>
      </c>
      <c r="F21" s="533"/>
      <c r="G21" s="524" t="s">
        <v>322</v>
      </c>
      <c r="H21" s="533"/>
      <c r="I21" s="524" t="s">
        <v>322</v>
      </c>
      <c r="J21" s="533"/>
      <c r="K21" s="524" t="s">
        <v>322</v>
      </c>
      <c r="L21" s="533"/>
      <c r="M21" s="524" t="s">
        <v>322</v>
      </c>
      <c r="N21" s="533"/>
      <c r="O21" s="249"/>
      <c r="P21" s="250"/>
      <c r="Q21" s="553"/>
      <c r="R21" s="554"/>
    </row>
    <row r="22" spans="2:18" ht="14.25">
      <c r="B22" s="24" t="s">
        <v>903</v>
      </c>
      <c r="C22" s="533">
        <v>0</v>
      </c>
      <c r="D22" s="533"/>
      <c r="E22" s="533">
        <v>0</v>
      </c>
      <c r="F22" s="533"/>
      <c r="G22" s="533">
        <v>0</v>
      </c>
      <c r="H22" s="533"/>
      <c r="I22" s="533">
        <v>0</v>
      </c>
      <c r="J22" s="533"/>
      <c r="K22" s="533">
        <v>0</v>
      </c>
      <c r="L22" s="533"/>
      <c r="M22" s="533">
        <v>0</v>
      </c>
      <c r="N22" s="533"/>
      <c r="O22" s="548">
        <v>0</v>
      </c>
      <c r="P22" s="549"/>
      <c r="Q22" s="549">
        <v>0</v>
      </c>
      <c r="R22" s="551"/>
    </row>
    <row r="23" spans="2:18" ht="28.5">
      <c r="B23" s="30" t="s">
        <v>905</v>
      </c>
      <c r="C23" s="131"/>
      <c r="D23" s="132"/>
      <c r="E23" s="132"/>
      <c r="F23" s="132"/>
      <c r="G23" s="131"/>
      <c r="H23" s="132"/>
      <c r="I23" s="132"/>
      <c r="J23" s="132"/>
      <c r="K23" s="131"/>
      <c r="L23" s="132"/>
      <c r="M23" s="132"/>
      <c r="N23" s="132"/>
      <c r="O23" s="247"/>
      <c r="P23" s="132"/>
      <c r="Q23" s="132"/>
      <c r="R23" s="248"/>
    </row>
    <row r="24" spans="2:18" ht="125.25" customHeight="1">
      <c r="B24" s="24" t="s">
        <v>906</v>
      </c>
      <c r="C24" s="523" t="s">
        <v>907</v>
      </c>
      <c r="D24" s="523"/>
      <c r="E24" s="523" t="s">
        <v>908</v>
      </c>
      <c r="F24" s="523"/>
      <c r="G24" s="523" t="s">
        <v>909</v>
      </c>
      <c r="H24" s="523"/>
      <c r="I24" s="523" t="s">
        <v>909</v>
      </c>
      <c r="J24" s="523"/>
      <c r="K24" s="523" t="s">
        <v>909</v>
      </c>
      <c r="L24" s="523"/>
      <c r="M24" s="523" t="s">
        <v>909</v>
      </c>
      <c r="N24" s="523"/>
      <c r="O24" s="552"/>
      <c r="P24" s="538"/>
      <c r="Q24" s="538"/>
      <c r="R24" s="539"/>
    </row>
    <row r="25" spans="2:18" ht="28.5">
      <c r="B25" s="24" t="s">
        <v>910</v>
      </c>
      <c r="C25" s="523" t="s">
        <v>911</v>
      </c>
      <c r="D25" s="523"/>
      <c r="E25" s="523" t="s">
        <v>912</v>
      </c>
      <c r="F25" s="523"/>
      <c r="G25" s="524" t="s">
        <v>322</v>
      </c>
      <c r="H25" s="524"/>
      <c r="I25" s="524" t="s">
        <v>322</v>
      </c>
      <c r="J25" s="524"/>
      <c r="K25" s="524" t="s">
        <v>322</v>
      </c>
      <c r="L25" s="524"/>
      <c r="M25" s="524" t="s">
        <v>322</v>
      </c>
      <c r="N25" s="524"/>
      <c r="O25" s="552"/>
      <c r="P25" s="538"/>
      <c r="Q25" s="538"/>
      <c r="R25" s="539"/>
    </row>
    <row r="26" spans="2:18" ht="80.25" customHeight="1">
      <c r="B26" s="24" t="s">
        <v>913</v>
      </c>
      <c r="C26" s="523" t="s">
        <v>914</v>
      </c>
      <c r="D26" s="523"/>
      <c r="E26" s="523" t="s">
        <v>915</v>
      </c>
      <c r="F26" s="523"/>
      <c r="G26" s="524" t="s">
        <v>322</v>
      </c>
      <c r="H26" s="524"/>
      <c r="I26" s="524" t="s">
        <v>322</v>
      </c>
      <c r="J26" s="524"/>
      <c r="K26" s="524" t="s">
        <v>322</v>
      </c>
      <c r="L26" s="524"/>
      <c r="M26" s="524" t="s">
        <v>322</v>
      </c>
      <c r="N26" s="524"/>
      <c r="O26" s="552"/>
      <c r="P26" s="538"/>
      <c r="Q26" s="538"/>
      <c r="R26" s="539"/>
    </row>
    <row r="27" spans="2:18" ht="99.75" customHeight="1">
      <c r="B27" s="30" t="s">
        <v>916</v>
      </c>
      <c r="C27" s="523" t="s">
        <v>917</v>
      </c>
      <c r="D27" s="523"/>
      <c r="E27" s="523" t="s">
        <v>918</v>
      </c>
      <c r="F27" s="523"/>
      <c r="G27" s="523" t="s">
        <v>919</v>
      </c>
      <c r="H27" s="523"/>
      <c r="I27" s="523" t="s">
        <v>920</v>
      </c>
      <c r="J27" s="523"/>
      <c r="K27" s="523" t="s">
        <v>921</v>
      </c>
      <c r="L27" s="523"/>
      <c r="M27" s="532" t="s">
        <v>922</v>
      </c>
      <c r="N27" s="532"/>
      <c r="O27" s="552"/>
      <c r="P27" s="538"/>
      <c r="Q27" s="538"/>
      <c r="R27" s="539"/>
    </row>
    <row r="28" spans="2:18" ht="28.5">
      <c r="B28" s="30" t="s">
        <v>923</v>
      </c>
      <c r="C28" s="523" t="s">
        <v>924</v>
      </c>
      <c r="D28" s="523"/>
      <c r="E28" s="523" t="s">
        <v>924</v>
      </c>
      <c r="F28" s="523"/>
      <c r="G28" s="523" t="s">
        <v>924</v>
      </c>
      <c r="H28" s="523"/>
      <c r="I28" s="523" t="s">
        <v>924</v>
      </c>
      <c r="J28" s="523"/>
      <c r="K28" s="523" t="s">
        <v>924</v>
      </c>
      <c r="L28" s="523"/>
      <c r="M28" s="532" t="s">
        <v>924</v>
      </c>
      <c r="N28" s="532"/>
      <c r="O28" s="564" t="s">
        <v>924</v>
      </c>
      <c r="P28" s="532"/>
      <c r="Q28" s="532" t="s">
        <v>924</v>
      </c>
      <c r="R28" s="540"/>
    </row>
    <row r="29" spans="2:18" ht="81" customHeight="1">
      <c r="B29" s="30" t="s">
        <v>925</v>
      </c>
      <c r="C29" s="523" t="s">
        <v>926</v>
      </c>
      <c r="D29" s="523"/>
      <c r="E29" s="524" t="s">
        <v>322</v>
      </c>
      <c r="F29" s="524"/>
      <c r="G29" s="523" t="s">
        <v>927</v>
      </c>
      <c r="H29" s="523"/>
      <c r="I29" s="523" t="s">
        <v>928</v>
      </c>
      <c r="J29" s="523"/>
      <c r="K29" s="523" t="s">
        <v>927</v>
      </c>
      <c r="L29" s="523"/>
      <c r="M29" s="523" t="s">
        <v>929</v>
      </c>
      <c r="N29" s="523"/>
      <c r="O29" s="552"/>
      <c r="P29" s="538"/>
      <c r="Q29" s="538"/>
      <c r="R29" s="539"/>
    </row>
    <row r="30" spans="2:18" ht="57.4" customHeight="1">
      <c r="B30" s="30" t="s">
        <v>930</v>
      </c>
      <c r="C30" s="523" t="s">
        <v>931</v>
      </c>
      <c r="D30" s="523"/>
      <c r="E30" s="523" t="s">
        <v>932</v>
      </c>
      <c r="F30" s="523"/>
      <c r="G30" s="523" t="s">
        <v>933</v>
      </c>
      <c r="H30" s="523"/>
      <c r="I30" s="523" t="s">
        <v>933</v>
      </c>
      <c r="J30" s="523"/>
      <c r="K30" s="523" t="s">
        <v>934</v>
      </c>
      <c r="L30" s="523"/>
      <c r="M30" s="523" t="s">
        <v>933</v>
      </c>
      <c r="N30" s="523"/>
      <c r="O30" s="565"/>
      <c r="P30" s="541"/>
      <c r="Q30" s="541"/>
      <c r="R30" s="542"/>
    </row>
    <row r="31" spans="2:18" ht="13.5">
      <c r="B31" s="50"/>
      <c r="C31" s="7"/>
    </row>
    <row r="32" spans="2:18" ht="18.600000000000001" customHeight="1" thickBot="1">
      <c r="B32" s="122" t="s">
        <v>184</v>
      </c>
      <c r="C32" s="232"/>
      <c r="D32" s="232"/>
      <c r="E32" s="232"/>
      <c r="F32" s="232"/>
      <c r="G32" s="232"/>
      <c r="H32" s="232"/>
      <c r="I32" s="232"/>
      <c r="J32" s="232"/>
      <c r="K32" s="232"/>
      <c r="L32" s="232"/>
      <c r="M32" s="232"/>
      <c r="N32" s="232"/>
      <c r="O32" s="232"/>
      <c r="P32" s="232"/>
      <c r="Q32" s="232"/>
      <c r="R32" s="232"/>
    </row>
    <row r="33" spans="2:18" ht="14.85" customHeight="1" thickBot="1">
      <c r="B33" s="115" t="s">
        <v>935</v>
      </c>
      <c r="C33" s="525" t="s">
        <v>255</v>
      </c>
      <c r="D33" s="525"/>
      <c r="E33" s="525" t="s">
        <v>256</v>
      </c>
      <c r="F33" s="525"/>
      <c r="G33" s="525" t="s">
        <v>257</v>
      </c>
      <c r="H33" s="525"/>
      <c r="I33" s="525" t="s">
        <v>258</v>
      </c>
      <c r="J33" s="525"/>
      <c r="K33" s="525" t="s">
        <v>259</v>
      </c>
      <c r="L33" s="525"/>
      <c r="M33" s="526" t="s">
        <v>260</v>
      </c>
      <c r="N33" s="526"/>
      <c r="O33" s="566" t="s">
        <v>261</v>
      </c>
      <c r="P33" s="525"/>
      <c r="Q33" s="525" t="s">
        <v>321</v>
      </c>
      <c r="R33" s="567"/>
    </row>
    <row r="34" spans="2:18" ht="14.25">
      <c r="B34" s="86" t="s">
        <v>891</v>
      </c>
      <c r="C34" s="48"/>
      <c r="D34" s="29"/>
      <c r="E34" s="48"/>
      <c r="F34" s="29"/>
      <c r="G34" s="48"/>
      <c r="H34" s="29"/>
      <c r="I34" s="48"/>
      <c r="J34" s="29"/>
      <c r="K34" s="48"/>
      <c r="L34" s="29"/>
      <c r="M34" s="48"/>
      <c r="N34" s="29"/>
      <c r="O34" s="236"/>
      <c r="P34" s="29"/>
      <c r="Q34" s="48"/>
      <c r="R34" s="237"/>
    </row>
    <row r="35" spans="2:18" ht="14.25">
      <c r="B35" s="24" t="s">
        <v>936</v>
      </c>
      <c r="C35" s="521">
        <v>0</v>
      </c>
      <c r="D35" s="521"/>
      <c r="E35" s="521">
        <v>0</v>
      </c>
      <c r="F35" s="521"/>
      <c r="G35" s="521">
        <v>0</v>
      </c>
      <c r="H35" s="521"/>
      <c r="I35" s="521">
        <v>0</v>
      </c>
      <c r="J35" s="521"/>
      <c r="K35" s="521">
        <v>0</v>
      </c>
      <c r="L35" s="521"/>
      <c r="M35" s="521">
        <v>0</v>
      </c>
      <c r="N35" s="521"/>
      <c r="O35" s="556">
        <v>0</v>
      </c>
      <c r="P35" s="557"/>
      <c r="Q35" s="557">
        <v>0</v>
      </c>
      <c r="R35" s="569"/>
    </row>
    <row r="36" spans="2:18" ht="14.25">
      <c r="B36" s="24" t="s">
        <v>937</v>
      </c>
      <c r="C36" s="521">
        <v>0</v>
      </c>
      <c r="D36" s="521"/>
      <c r="E36" s="521">
        <v>0</v>
      </c>
      <c r="F36" s="521"/>
      <c r="G36" s="521">
        <v>0</v>
      </c>
      <c r="H36" s="521"/>
      <c r="I36" s="521">
        <v>0</v>
      </c>
      <c r="J36" s="521"/>
      <c r="K36" s="521">
        <v>0</v>
      </c>
      <c r="L36" s="521"/>
      <c r="M36" s="521">
        <v>0</v>
      </c>
      <c r="N36" s="521"/>
      <c r="O36" s="556">
        <v>0</v>
      </c>
      <c r="P36" s="557"/>
      <c r="Q36" s="557">
        <v>1</v>
      </c>
      <c r="R36" s="569"/>
    </row>
    <row r="37" spans="2:18" ht="32.1" customHeight="1">
      <c r="B37" s="24" t="s">
        <v>938</v>
      </c>
      <c r="C37" s="521" t="s">
        <v>939</v>
      </c>
      <c r="D37" s="521"/>
      <c r="E37" s="521" t="s">
        <v>939</v>
      </c>
      <c r="F37" s="521"/>
      <c r="G37" s="521" t="s">
        <v>939</v>
      </c>
      <c r="H37" s="521"/>
      <c r="I37" s="521" t="s">
        <v>939</v>
      </c>
      <c r="J37" s="521"/>
      <c r="K37" s="521" t="s">
        <v>939</v>
      </c>
      <c r="L37" s="521"/>
      <c r="M37" s="521" t="s">
        <v>939</v>
      </c>
      <c r="N37" s="521"/>
      <c r="O37" s="558"/>
      <c r="P37" s="559"/>
      <c r="Q37" s="559"/>
      <c r="R37" s="570"/>
    </row>
    <row r="38" spans="2:18" ht="28.5">
      <c r="B38" s="30" t="s">
        <v>904</v>
      </c>
      <c r="C38" s="131"/>
      <c r="D38" s="132"/>
      <c r="E38" s="131"/>
      <c r="F38" s="132"/>
      <c r="G38" s="131"/>
      <c r="H38" s="132"/>
      <c r="I38" s="131"/>
      <c r="J38" s="132"/>
      <c r="K38" s="131"/>
      <c r="L38" s="132"/>
      <c r="M38" s="131"/>
      <c r="N38" s="132"/>
      <c r="O38" s="560"/>
      <c r="P38" s="561"/>
      <c r="Q38" s="561"/>
      <c r="R38" s="568"/>
    </row>
    <row r="39" spans="2:18" ht="14.25" customHeight="1">
      <c r="B39" s="24" t="s">
        <v>936</v>
      </c>
      <c r="C39" s="521">
        <v>0</v>
      </c>
      <c r="D39" s="521"/>
      <c r="E39" s="521">
        <v>0</v>
      </c>
      <c r="F39" s="521"/>
      <c r="G39" s="521">
        <v>0</v>
      </c>
      <c r="H39" s="521"/>
      <c r="I39" s="521">
        <v>0</v>
      </c>
      <c r="J39" s="521"/>
      <c r="K39" s="521">
        <v>0</v>
      </c>
      <c r="L39" s="521"/>
      <c r="M39" s="521">
        <v>0</v>
      </c>
      <c r="N39" s="521"/>
      <c r="O39" s="556">
        <v>0</v>
      </c>
      <c r="P39" s="557"/>
      <c r="Q39" s="557">
        <v>0</v>
      </c>
      <c r="R39" s="569"/>
    </row>
    <row r="40" spans="2:18" ht="14.25" customHeight="1" thickBot="1">
      <c r="B40" s="24" t="s">
        <v>937</v>
      </c>
      <c r="C40" s="521">
        <v>0</v>
      </c>
      <c r="D40" s="521"/>
      <c r="E40" s="521">
        <v>0</v>
      </c>
      <c r="F40" s="521"/>
      <c r="G40" s="521">
        <v>0</v>
      </c>
      <c r="H40" s="521"/>
      <c r="I40" s="521">
        <v>0</v>
      </c>
      <c r="J40" s="521"/>
      <c r="K40" s="521">
        <v>0</v>
      </c>
      <c r="L40" s="521"/>
      <c r="M40" s="521">
        <v>0</v>
      </c>
      <c r="N40" s="521"/>
      <c r="O40" s="562">
        <v>0</v>
      </c>
      <c r="P40" s="563"/>
      <c r="Q40" s="563">
        <v>0</v>
      </c>
      <c r="R40" s="571"/>
    </row>
    <row r="41" spans="2:18" ht="32.1" customHeight="1">
      <c r="B41" s="24" t="s">
        <v>938</v>
      </c>
      <c r="C41" s="521" t="s">
        <v>939</v>
      </c>
      <c r="D41" s="521"/>
      <c r="E41" s="521" t="s">
        <v>939</v>
      </c>
      <c r="F41" s="521"/>
      <c r="G41" s="521" t="s">
        <v>939</v>
      </c>
      <c r="H41" s="521"/>
      <c r="I41" s="521" t="s">
        <v>939</v>
      </c>
      <c r="J41" s="521"/>
      <c r="K41" s="521" t="s">
        <v>939</v>
      </c>
      <c r="L41" s="521"/>
      <c r="M41" s="521" t="s">
        <v>939</v>
      </c>
      <c r="N41" s="521"/>
      <c r="O41" s="555"/>
      <c r="P41" s="555"/>
      <c r="Q41" s="555"/>
      <c r="R41" s="555"/>
    </row>
    <row r="42" spans="2:18" ht="28.5">
      <c r="B42" s="30" t="s">
        <v>940</v>
      </c>
      <c r="C42" s="131"/>
      <c r="D42" s="132"/>
      <c r="E42" s="131"/>
      <c r="F42" s="132"/>
      <c r="G42" s="131"/>
      <c r="H42" s="132"/>
      <c r="I42" s="131"/>
      <c r="J42" s="132"/>
      <c r="K42" s="131"/>
      <c r="L42" s="132"/>
      <c r="M42" s="131"/>
      <c r="N42" s="132"/>
      <c r="O42" s="131"/>
      <c r="P42" s="132"/>
      <c r="Q42" s="131"/>
      <c r="R42" s="132"/>
    </row>
    <row r="43" spans="2:18" ht="55.35" customHeight="1">
      <c r="B43" s="24" t="s">
        <v>906</v>
      </c>
      <c r="C43" s="530" t="s">
        <v>941</v>
      </c>
      <c r="D43" s="530"/>
      <c r="E43" s="530" t="s">
        <v>908</v>
      </c>
      <c r="F43" s="530"/>
      <c r="G43" s="529" t="s">
        <v>322</v>
      </c>
      <c r="H43" s="529"/>
      <c r="I43" s="529" t="s">
        <v>322</v>
      </c>
      <c r="J43" s="529"/>
      <c r="K43" s="529" t="s">
        <v>322</v>
      </c>
      <c r="L43" s="529"/>
      <c r="M43" s="529" t="s">
        <v>322</v>
      </c>
      <c r="N43" s="529"/>
      <c r="O43" s="131"/>
      <c r="P43" s="132"/>
      <c r="Q43" s="131"/>
      <c r="R43" s="132"/>
    </row>
    <row r="44" spans="2:18" ht="45.75" customHeight="1">
      <c r="B44" s="24" t="s">
        <v>942</v>
      </c>
      <c r="C44" s="530" t="s">
        <v>943</v>
      </c>
      <c r="D44" s="530"/>
      <c r="E44" s="529" t="s">
        <v>322</v>
      </c>
      <c r="F44" s="529"/>
      <c r="G44" s="529" t="s">
        <v>322</v>
      </c>
      <c r="H44" s="529"/>
      <c r="I44" s="529" t="s">
        <v>322</v>
      </c>
      <c r="J44" s="529"/>
      <c r="K44" s="529" t="s">
        <v>322</v>
      </c>
      <c r="L44" s="529"/>
      <c r="M44" s="529" t="s">
        <v>322</v>
      </c>
      <c r="N44" s="529"/>
      <c r="O44" s="131"/>
      <c r="P44" s="132"/>
      <c r="Q44" s="131"/>
      <c r="R44" s="132"/>
    </row>
    <row r="45" spans="2:18" ht="93.75" customHeight="1">
      <c r="B45" s="24" t="s">
        <v>913</v>
      </c>
      <c r="C45" s="530" t="s">
        <v>944</v>
      </c>
      <c r="D45" s="530"/>
      <c r="E45" s="529" t="s">
        <v>322</v>
      </c>
      <c r="F45" s="529"/>
      <c r="G45" s="529" t="s">
        <v>322</v>
      </c>
      <c r="H45" s="529"/>
      <c r="I45" s="529" t="s">
        <v>322</v>
      </c>
      <c r="J45" s="529"/>
      <c r="K45" s="529" t="s">
        <v>322</v>
      </c>
      <c r="L45" s="529"/>
      <c r="M45" s="529" t="s">
        <v>322</v>
      </c>
      <c r="N45" s="529"/>
      <c r="O45" s="131"/>
      <c r="P45" s="132"/>
      <c r="Q45" s="131"/>
      <c r="R45" s="132"/>
    </row>
    <row r="46" spans="2:18" ht="133.5" customHeight="1">
      <c r="B46" s="30" t="s">
        <v>945</v>
      </c>
      <c r="C46" s="529" t="s">
        <v>322</v>
      </c>
      <c r="D46" s="529"/>
      <c r="E46" s="531" t="s">
        <v>322</v>
      </c>
      <c r="F46" s="531"/>
      <c r="G46" s="530" t="s">
        <v>946</v>
      </c>
      <c r="H46" s="530"/>
      <c r="I46" s="530" t="s">
        <v>947</v>
      </c>
      <c r="J46" s="530"/>
      <c r="K46" s="530" t="s">
        <v>947</v>
      </c>
      <c r="L46" s="530"/>
      <c r="M46" s="528" t="s">
        <v>947</v>
      </c>
      <c r="N46" s="528"/>
      <c r="O46" s="131"/>
      <c r="P46" s="132"/>
      <c r="Q46" s="131"/>
      <c r="R46" s="132"/>
    </row>
    <row r="47" spans="2:18" ht="63" customHeight="1">
      <c r="B47" s="30" t="s">
        <v>948</v>
      </c>
      <c r="C47" s="529" t="s">
        <v>322</v>
      </c>
      <c r="D47" s="529"/>
      <c r="E47" s="523" t="s">
        <v>932</v>
      </c>
      <c r="F47" s="523"/>
      <c r="G47" s="529" t="s">
        <v>322</v>
      </c>
      <c r="H47" s="529"/>
      <c r="I47" s="529" t="s">
        <v>322</v>
      </c>
      <c r="J47" s="529"/>
      <c r="K47" s="529" t="s">
        <v>322</v>
      </c>
      <c r="L47" s="529"/>
      <c r="M47" s="529" t="s">
        <v>322</v>
      </c>
      <c r="N47" s="529"/>
      <c r="O47" s="131"/>
      <c r="P47" s="132"/>
      <c r="Q47" s="131"/>
      <c r="R47" s="132"/>
    </row>
    <row r="48" spans="2:18" ht="14.25" customHeight="1">
      <c r="B48" s="7"/>
      <c r="C48" s="7"/>
    </row>
    <row r="49" spans="2:16" ht="18.600000000000001" customHeight="1" thickBot="1">
      <c r="B49" s="122" t="s">
        <v>160</v>
      </c>
      <c r="C49" s="122"/>
      <c r="D49" s="122"/>
      <c r="E49" s="122"/>
      <c r="F49" s="122"/>
      <c r="G49" s="122"/>
      <c r="H49" s="122"/>
      <c r="I49" s="122"/>
      <c r="J49" s="122"/>
      <c r="K49" s="122"/>
      <c r="L49" s="122"/>
      <c r="M49" s="122"/>
      <c r="N49" s="122"/>
      <c r="O49" s="122"/>
      <c r="P49" s="122"/>
    </row>
    <row r="50" spans="2:16" ht="14.25" customHeight="1" thickBot="1">
      <c r="B50" s="115" t="s">
        <v>949</v>
      </c>
      <c r="C50" s="525" t="s">
        <v>255</v>
      </c>
      <c r="D50" s="525"/>
      <c r="E50" s="525" t="s">
        <v>256</v>
      </c>
      <c r="F50" s="525"/>
      <c r="G50" s="525" t="s">
        <v>257</v>
      </c>
      <c r="H50" s="525"/>
      <c r="I50" s="525" t="s">
        <v>258</v>
      </c>
      <c r="J50" s="525"/>
      <c r="K50" s="525" t="s">
        <v>259</v>
      </c>
      <c r="L50" s="525"/>
      <c r="M50" s="526" t="s">
        <v>260</v>
      </c>
      <c r="N50" s="526"/>
      <c r="O50" s="566" t="s">
        <v>261</v>
      </c>
      <c r="P50" s="525"/>
    </row>
    <row r="51" spans="2:16" ht="57">
      <c r="B51" s="87" t="s">
        <v>950</v>
      </c>
      <c r="C51" s="520" t="s">
        <v>951</v>
      </c>
      <c r="D51" s="520"/>
      <c r="E51" s="520" t="s">
        <v>952</v>
      </c>
      <c r="F51" s="520"/>
      <c r="G51" s="520" t="s">
        <v>953</v>
      </c>
      <c r="H51" s="520"/>
      <c r="I51" s="520" t="s">
        <v>954</v>
      </c>
      <c r="J51" s="520"/>
      <c r="K51" s="520" t="s">
        <v>955</v>
      </c>
      <c r="L51" s="520"/>
      <c r="M51" s="528" t="s">
        <v>956</v>
      </c>
      <c r="N51" s="528"/>
      <c r="O51" s="131"/>
      <c r="P51" s="131"/>
    </row>
    <row r="52" spans="2:16" ht="71.25">
      <c r="B52" s="72" t="s">
        <v>957</v>
      </c>
      <c r="C52" s="522" t="s">
        <v>958</v>
      </c>
      <c r="D52" s="522"/>
      <c r="E52" s="522" t="s">
        <v>952</v>
      </c>
      <c r="F52" s="522"/>
      <c r="G52" s="522" t="s">
        <v>959</v>
      </c>
      <c r="H52" s="522"/>
      <c r="I52" s="522" t="s">
        <v>954</v>
      </c>
      <c r="J52" s="522"/>
      <c r="K52" s="522" t="s">
        <v>955</v>
      </c>
      <c r="L52" s="522"/>
      <c r="M52" s="528" t="s">
        <v>956</v>
      </c>
      <c r="N52" s="528"/>
      <c r="O52" s="131"/>
      <c r="P52" s="131"/>
    </row>
    <row r="53" spans="2:16" ht="57">
      <c r="B53" s="25" t="s">
        <v>960</v>
      </c>
      <c r="C53" s="519" t="s">
        <v>961</v>
      </c>
      <c r="D53" s="519"/>
      <c r="E53" s="519" t="s">
        <v>962</v>
      </c>
      <c r="F53" s="519"/>
      <c r="G53" s="519" t="s">
        <v>963</v>
      </c>
      <c r="H53" s="519"/>
      <c r="I53" s="519" t="s">
        <v>964</v>
      </c>
      <c r="J53" s="519"/>
      <c r="K53" s="519" t="s">
        <v>965</v>
      </c>
      <c r="L53" s="519"/>
      <c r="M53" s="528" t="s">
        <v>966</v>
      </c>
      <c r="N53" s="528"/>
      <c r="O53" s="131"/>
      <c r="P53" s="131"/>
    </row>
    <row r="54" spans="2:16" ht="14.25" customHeight="1">
      <c r="B54" s="42"/>
      <c r="C54" s="88"/>
      <c r="D54" s="10"/>
      <c r="E54" s="10"/>
      <c r="F54" s="10"/>
    </row>
    <row r="55" spans="2:16" ht="18.600000000000001" customHeight="1" thickBot="1">
      <c r="B55" s="122" t="s">
        <v>164</v>
      </c>
      <c r="C55" s="122"/>
      <c r="D55" s="122"/>
      <c r="E55" s="122"/>
      <c r="F55" s="122"/>
      <c r="G55" s="122"/>
      <c r="H55" s="122"/>
      <c r="I55" s="122"/>
      <c r="J55" s="122"/>
      <c r="K55" s="122"/>
      <c r="L55" s="122"/>
      <c r="M55" s="122"/>
      <c r="N55" s="122"/>
      <c r="O55" s="122"/>
      <c r="P55" s="122"/>
    </row>
    <row r="56" spans="2:16" ht="14.25" customHeight="1" thickBot="1">
      <c r="B56" s="115" t="s">
        <v>967</v>
      </c>
      <c r="C56" s="525" t="s">
        <v>255</v>
      </c>
      <c r="D56" s="525"/>
      <c r="E56" s="525" t="s">
        <v>256</v>
      </c>
      <c r="F56" s="525"/>
      <c r="G56" s="525" t="s">
        <v>257</v>
      </c>
      <c r="H56" s="525"/>
      <c r="I56" s="525" t="s">
        <v>258</v>
      </c>
      <c r="J56" s="525"/>
      <c r="K56" s="525" t="s">
        <v>259</v>
      </c>
      <c r="L56" s="525"/>
      <c r="M56" s="526" t="s">
        <v>260</v>
      </c>
      <c r="N56" s="526"/>
      <c r="O56" s="566" t="s">
        <v>261</v>
      </c>
      <c r="P56" s="525"/>
    </row>
    <row r="57" spans="2:16" ht="381" customHeight="1">
      <c r="B57" s="51" t="s">
        <v>968</v>
      </c>
      <c r="C57" s="520" t="s">
        <v>969</v>
      </c>
      <c r="D57" s="520"/>
      <c r="E57" s="520" t="s">
        <v>970</v>
      </c>
      <c r="F57" s="520"/>
      <c r="G57" s="520" t="s">
        <v>971</v>
      </c>
      <c r="H57" s="520"/>
      <c r="I57" s="520" t="s">
        <v>972</v>
      </c>
      <c r="J57" s="520"/>
      <c r="K57" s="520" t="s">
        <v>972</v>
      </c>
      <c r="L57" s="520"/>
      <c r="M57" s="528" t="s">
        <v>972</v>
      </c>
      <c r="N57" s="528"/>
      <c r="O57" s="131"/>
      <c r="P57" s="131"/>
    </row>
    <row r="58" spans="2:16" ht="143.25" customHeight="1">
      <c r="B58" s="51" t="s">
        <v>973</v>
      </c>
      <c r="C58" s="522" t="s">
        <v>974</v>
      </c>
      <c r="D58" s="522"/>
      <c r="E58" s="522" t="s">
        <v>975</v>
      </c>
      <c r="F58" s="522"/>
      <c r="G58" s="522" t="s">
        <v>976</v>
      </c>
      <c r="H58" s="522"/>
      <c r="I58" s="522" t="s">
        <v>976</v>
      </c>
      <c r="J58" s="522"/>
      <c r="K58" s="522" t="s">
        <v>976</v>
      </c>
      <c r="L58" s="522"/>
      <c r="M58" s="528" t="s">
        <v>976</v>
      </c>
      <c r="N58" s="528"/>
      <c r="O58" s="131"/>
      <c r="P58" s="131"/>
    </row>
    <row r="59" spans="2:16" ht="164.25" customHeight="1">
      <c r="B59" s="51" t="s">
        <v>977</v>
      </c>
      <c r="C59" s="522" t="s">
        <v>978</v>
      </c>
      <c r="D59" s="522"/>
      <c r="E59" s="522" t="s">
        <v>979</v>
      </c>
      <c r="F59" s="522"/>
      <c r="G59" s="522" t="s">
        <v>980</v>
      </c>
      <c r="H59" s="522"/>
      <c r="I59" s="522" t="s">
        <v>980</v>
      </c>
      <c r="J59" s="522"/>
      <c r="K59" s="522" t="s">
        <v>980</v>
      </c>
      <c r="L59" s="522"/>
      <c r="M59" s="528" t="s">
        <v>980</v>
      </c>
      <c r="N59" s="528"/>
      <c r="O59" s="131"/>
      <c r="P59" s="131"/>
    </row>
    <row r="60" spans="2:16" ht="210" customHeight="1">
      <c r="B60" s="26" t="s">
        <v>981</v>
      </c>
      <c r="C60" s="522" t="s">
        <v>982</v>
      </c>
      <c r="D60" s="522"/>
      <c r="E60" s="522" t="s">
        <v>983</v>
      </c>
      <c r="F60" s="522"/>
      <c r="G60" s="522" t="s">
        <v>984</v>
      </c>
      <c r="H60" s="522"/>
      <c r="I60" s="522" t="s">
        <v>984</v>
      </c>
      <c r="J60" s="522"/>
      <c r="K60" s="522" t="s">
        <v>984</v>
      </c>
      <c r="L60" s="522"/>
      <c r="M60" s="522" t="s">
        <v>984</v>
      </c>
      <c r="N60" s="522"/>
      <c r="O60" s="131"/>
      <c r="P60" s="131"/>
    </row>
    <row r="61" spans="2:16" ht="229.5" customHeight="1">
      <c r="B61" s="26" t="s">
        <v>985</v>
      </c>
      <c r="C61" s="519" t="s">
        <v>986</v>
      </c>
      <c r="D61" s="519"/>
      <c r="E61" s="519" t="s">
        <v>987</v>
      </c>
      <c r="F61" s="519"/>
      <c r="G61" s="519" t="s">
        <v>988</v>
      </c>
      <c r="H61" s="519"/>
      <c r="I61" s="519" t="s">
        <v>988</v>
      </c>
      <c r="J61" s="519"/>
      <c r="K61" s="519" t="s">
        <v>988</v>
      </c>
      <c r="L61" s="519"/>
      <c r="M61" s="519" t="s">
        <v>988</v>
      </c>
      <c r="N61" s="519"/>
      <c r="O61" s="572"/>
      <c r="P61" s="572"/>
    </row>
    <row r="62" spans="2:16" ht="14.25" customHeight="1">
      <c r="B62" s="7"/>
      <c r="C62" s="7"/>
    </row>
    <row r="63" spans="2:16" ht="18.600000000000001" customHeight="1" thickBot="1">
      <c r="B63" s="122" t="s">
        <v>166</v>
      </c>
      <c r="C63" s="232"/>
      <c r="D63" s="232"/>
      <c r="E63" s="232"/>
      <c r="F63" s="232"/>
      <c r="G63" s="232"/>
      <c r="H63" s="232"/>
      <c r="I63" s="232"/>
      <c r="J63" s="232"/>
      <c r="K63" s="232"/>
      <c r="L63" s="232"/>
      <c r="M63" s="232"/>
      <c r="N63" s="232"/>
      <c r="O63" s="232"/>
      <c r="P63" s="232"/>
    </row>
    <row r="64" spans="2:16" ht="14.25" customHeight="1" thickBot="1">
      <c r="B64" s="115" t="s">
        <v>989</v>
      </c>
      <c r="C64" s="525" t="s">
        <v>255</v>
      </c>
      <c r="D64" s="525"/>
      <c r="E64" s="525" t="s">
        <v>256</v>
      </c>
      <c r="F64" s="525"/>
      <c r="G64" s="525" t="s">
        <v>257</v>
      </c>
      <c r="H64" s="525"/>
      <c r="I64" s="525" t="s">
        <v>258</v>
      </c>
      <c r="J64" s="525"/>
      <c r="K64" s="525" t="s">
        <v>259</v>
      </c>
      <c r="L64" s="525"/>
      <c r="M64" s="526" t="s">
        <v>260</v>
      </c>
      <c r="N64" s="526"/>
      <c r="O64" s="566" t="s">
        <v>261</v>
      </c>
      <c r="P64" s="525"/>
    </row>
    <row r="65" spans="2:16" ht="120.4" customHeight="1">
      <c r="B65" s="24" t="s">
        <v>990</v>
      </c>
      <c r="C65" s="527" t="s">
        <v>991</v>
      </c>
      <c r="D65" s="527"/>
      <c r="E65" s="527" t="s">
        <v>992</v>
      </c>
      <c r="F65" s="527"/>
      <c r="G65" s="527" t="s">
        <v>993</v>
      </c>
      <c r="H65" s="527"/>
      <c r="I65" s="527" t="s">
        <v>993</v>
      </c>
      <c r="J65" s="527"/>
      <c r="K65" s="527" t="s">
        <v>993</v>
      </c>
      <c r="L65" s="527"/>
      <c r="M65" s="527" t="s">
        <v>993</v>
      </c>
      <c r="N65" s="527"/>
      <c r="O65" s="572"/>
      <c r="P65" s="572"/>
    </row>
    <row r="66" spans="2:16" ht="14.25" customHeight="1">
      <c r="B66" s="7"/>
      <c r="C66" s="7"/>
    </row>
    <row r="67" spans="2:16" ht="18.600000000000001" customHeight="1" thickBot="1">
      <c r="B67" s="122" t="s">
        <v>168</v>
      </c>
      <c r="C67" s="232"/>
      <c r="D67" s="232"/>
      <c r="E67" s="232"/>
      <c r="F67" s="232"/>
      <c r="G67" s="232"/>
      <c r="H67" s="232"/>
      <c r="I67" s="232"/>
      <c r="J67" s="232"/>
      <c r="K67" s="232"/>
      <c r="L67" s="232"/>
      <c r="M67" s="232"/>
      <c r="N67" s="232"/>
      <c r="O67" s="232"/>
      <c r="P67" s="232"/>
    </row>
    <row r="68" spans="2:16" ht="14.25" customHeight="1" thickBot="1">
      <c r="B68" s="115" t="s">
        <v>167</v>
      </c>
      <c r="C68" s="525" t="s">
        <v>255</v>
      </c>
      <c r="D68" s="525"/>
      <c r="E68" s="525" t="s">
        <v>256</v>
      </c>
      <c r="F68" s="525"/>
      <c r="G68" s="525" t="s">
        <v>257</v>
      </c>
      <c r="H68" s="525"/>
      <c r="I68" s="525" t="s">
        <v>258</v>
      </c>
      <c r="J68" s="525"/>
      <c r="K68" s="525" t="s">
        <v>259</v>
      </c>
      <c r="L68" s="525"/>
      <c r="M68" s="526" t="s">
        <v>260</v>
      </c>
      <c r="N68" s="526"/>
      <c r="O68" s="566" t="s">
        <v>261</v>
      </c>
      <c r="P68" s="525"/>
    </row>
    <row r="69" spans="2:16" ht="258.75" customHeight="1">
      <c r="B69" s="51" t="s">
        <v>994</v>
      </c>
      <c r="C69" s="520" t="s">
        <v>995</v>
      </c>
      <c r="D69" s="520"/>
      <c r="E69" s="520" t="s">
        <v>996</v>
      </c>
      <c r="F69" s="520"/>
      <c r="G69" s="520" t="s">
        <v>997</v>
      </c>
      <c r="H69" s="520"/>
      <c r="I69" s="520" t="s">
        <v>997</v>
      </c>
      <c r="J69" s="520"/>
      <c r="K69" s="520" t="s">
        <v>997</v>
      </c>
      <c r="L69" s="520"/>
      <c r="M69" s="520" t="s">
        <v>997</v>
      </c>
      <c r="N69" s="520"/>
      <c r="O69" s="572"/>
      <c r="P69" s="572"/>
    </row>
    <row r="70" spans="2:16" ht="409.6" customHeight="1">
      <c r="B70" s="24" t="s">
        <v>998</v>
      </c>
      <c r="C70" s="519" t="s">
        <v>999</v>
      </c>
      <c r="D70" s="519"/>
      <c r="E70" s="519" t="s">
        <v>1000</v>
      </c>
      <c r="F70" s="519"/>
      <c r="G70" s="519" t="s">
        <v>1001</v>
      </c>
      <c r="H70" s="519"/>
      <c r="I70" s="519" t="s">
        <v>1001</v>
      </c>
      <c r="J70" s="519"/>
      <c r="K70" s="519" t="s">
        <v>1001</v>
      </c>
      <c r="L70" s="519"/>
      <c r="M70" s="519" t="s">
        <v>1001</v>
      </c>
      <c r="N70" s="519"/>
      <c r="O70" s="572"/>
      <c r="P70" s="572"/>
    </row>
    <row r="71" spans="2:16" ht="14.25" customHeight="1">
      <c r="B71" s="7"/>
      <c r="C71" s="7"/>
    </row>
    <row r="72" spans="2:16" ht="18.600000000000001" customHeight="1" thickBot="1">
      <c r="B72" s="122" t="s">
        <v>170</v>
      </c>
      <c r="C72" s="232"/>
      <c r="D72" s="232"/>
      <c r="E72" s="232"/>
      <c r="F72" s="232"/>
      <c r="G72" s="232"/>
      <c r="H72" s="232"/>
      <c r="I72" s="232"/>
      <c r="J72" s="232"/>
      <c r="K72" s="232"/>
      <c r="L72" s="232"/>
      <c r="M72" s="232"/>
      <c r="N72" s="232"/>
      <c r="O72" s="232"/>
      <c r="P72" s="232"/>
    </row>
    <row r="73" spans="2:16" ht="14.25" customHeight="1" thickBot="1">
      <c r="B73" s="115" t="s">
        <v>1002</v>
      </c>
      <c r="C73" s="525" t="s">
        <v>255</v>
      </c>
      <c r="D73" s="525"/>
      <c r="E73" s="525" t="s">
        <v>256</v>
      </c>
      <c r="F73" s="525"/>
      <c r="G73" s="525" t="s">
        <v>257</v>
      </c>
      <c r="H73" s="525"/>
      <c r="I73" s="525" t="s">
        <v>258</v>
      </c>
      <c r="J73" s="525"/>
      <c r="K73" s="525" t="s">
        <v>259</v>
      </c>
      <c r="L73" s="525"/>
      <c r="M73" s="526" t="s">
        <v>260</v>
      </c>
      <c r="N73" s="526"/>
      <c r="O73" s="566" t="s">
        <v>261</v>
      </c>
      <c r="P73" s="525"/>
    </row>
    <row r="74" spans="2:16" ht="384" customHeight="1">
      <c r="B74" s="83" t="s">
        <v>1003</v>
      </c>
      <c r="C74" s="527" t="s">
        <v>1004</v>
      </c>
      <c r="D74" s="527"/>
      <c r="E74" s="527" t="s">
        <v>1005</v>
      </c>
      <c r="F74" s="527"/>
      <c r="G74" s="527" t="s">
        <v>1006</v>
      </c>
      <c r="H74" s="527"/>
      <c r="I74" s="527" t="s">
        <v>1006</v>
      </c>
      <c r="J74" s="527"/>
      <c r="K74" s="527" t="s">
        <v>1006</v>
      </c>
      <c r="L74" s="527"/>
      <c r="M74" s="527" t="s">
        <v>1006</v>
      </c>
      <c r="N74" s="527"/>
      <c r="O74" s="572"/>
      <c r="P74" s="572"/>
    </row>
    <row r="75" spans="2:16" ht="14.25" customHeight="1">
      <c r="B75" s="7"/>
      <c r="C75" s="7"/>
    </row>
    <row r="76" spans="2:16" ht="18.600000000000001" customHeight="1" thickBot="1">
      <c r="B76" s="122" t="s">
        <v>172</v>
      </c>
      <c r="C76" s="232"/>
      <c r="D76" s="232"/>
      <c r="E76" s="232"/>
      <c r="F76" s="232"/>
      <c r="G76" s="232"/>
      <c r="H76" s="232"/>
      <c r="I76" s="232"/>
      <c r="J76" s="232"/>
      <c r="K76" s="232"/>
      <c r="L76" s="232"/>
      <c r="M76" s="232"/>
      <c r="N76" s="232"/>
      <c r="O76" s="232"/>
      <c r="P76" s="232"/>
    </row>
    <row r="77" spans="2:16" ht="14.25" customHeight="1" thickBot="1">
      <c r="B77" s="115" t="s">
        <v>1007</v>
      </c>
      <c r="C77" s="525" t="s">
        <v>255</v>
      </c>
      <c r="D77" s="525"/>
      <c r="E77" s="525" t="s">
        <v>256</v>
      </c>
      <c r="F77" s="525"/>
      <c r="G77" s="525" t="s">
        <v>257</v>
      </c>
      <c r="H77" s="525"/>
      <c r="I77" s="525" t="s">
        <v>258</v>
      </c>
      <c r="J77" s="525"/>
      <c r="K77" s="525" t="s">
        <v>259</v>
      </c>
      <c r="L77" s="525"/>
      <c r="M77" s="526" t="s">
        <v>260</v>
      </c>
      <c r="N77" s="526"/>
      <c r="O77" s="566" t="s">
        <v>261</v>
      </c>
      <c r="P77" s="525"/>
    </row>
    <row r="78" spans="2:16" ht="93.4" customHeight="1">
      <c r="B78" s="51" t="s">
        <v>1008</v>
      </c>
      <c r="C78" s="520" t="s">
        <v>1009</v>
      </c>
      <c r="D78" s="520"/>
      <c r="E78" s="520" t="s">
        <v>1010</v>
      </c>
      <c r="F78" s="520"/>
      <c r="G78" s="520" t="s">
        <v>1011</v>
      </c>
      <c r="H78" s="520"/>
      <c r="I78" s="520" t="s">
        <v>1011</v>
      </c>
      <c r="J78" s="520"/>
      <c r="K78" s="520" t="s">
        <v>1011</v>
      </c>
      <c r="L78" s="520"/>
      <c r="M78" s="520" t="s">
        <v>1011</v>
      </c>
      <c r="N78" s="520"/>
      <c r="O78" s="572"/>
      <c r="P78" s="572"/>
    </row>
    <row r="79" spans="2:16" ht="94.5" customHeight="1">
      <c r="B79" s="24" t="s">
        <v>1012</v>
      </c>
      <c r="C79" s="519" t="s">
        <v>1009</v>
      </c>
      <c r="D79" s="519"/>
      <c r="E79" s="519" t="s">
        <v>1013</v>
      </c>
      <c r="F79" s="519"/>
      <c r="G79" s="519" t="s">
        <v>1014</v>
      </c>
      <c r="H79" s="519"/>
      <c r="I79" s="519" t="s">
        <v>1014</v>
      </c>
      <c r="J79" s="519"/>
      <c r="K79" s="519" t="s">
        <v>1014</v>
      </c>
      <c r="L79" s="519"/>
      <c r="M79" s="519" t="s">
        <v>1014</v>
      </c>
      <c r="N79" s="519"/>
      <c r="O79" s="572"/>
      <c r="P79" s="572"/>
    </row>
    <row r="80" spans="2:16" ht="14.25">
      <c r="B80" s="52"/>
      <c r="C80" s="53"/>
    </row>
    <row r="81" spans="2:16" ht="18.600000000000001" customHeight="1" thickBot="1">
      <c r="B81" s="122" t="s">
        <v>174</v>
      </c>
      <c r="C81" s="232"/>
      <c r="D81" s="232"/>
      <c r="E81" s="232"/>
      <c r="F81" s="232"/>
      <c r="G81" s="232"/>
      <c r="H81" s="232"/>
      <c r="I81" s="232"/>
      <c r="J81" s="232"/>
      <c r="K81" s="232"/>
      <c r="L81" s="232"/>
      <c r="M81" s="232"/>
      <c r="N81" s="232"/>
      <c r="O81" s="232"/>
      <c r="P81" s="232"/>
    </row>
    <row r="82" spans="2:16" ht="14.25" customHeight="1" thickBot="1">
      <c r="B82" s="115" t="s">
        <v>1015</v>
      </c>
      <c r="C82" s="525" t="s">
        <v>255</v>
      </c>
      <c r="D82" s="525"/>
      <c r="E82" s="525" t="s">
        <v>256</v>
      </c>
      <c r="F82" s="525"/>
      <c r="G82" s="525" t="s">
        <v>257</v>
      </c>
      <c r="H82" s="525"/>
      <c r="I82" s="525" t="s">
        <v>258</v>
      </c>
      <c r="J82" s="525"/>
      <c r="K82" s="525" t="s">
        <v>259</v>
      </c>
      <c r="L82" s="525"/>
      <c r="M82" s="526" t="s">
        <v>260</v>
      </c>
      <c r="N82" s="526"/>
      <c r="O82" s="566" t="s">
        <v>261</v>
      </c>
      <c r="P82" s="525"/>
    </row>
    <row r="83" spans="2:16" ht="255.75" customHeight="1">
      <c r="B83" s="51" t="s">
        <v>1016</v>
      </c>
      <c r="C83" s="527" t="s">
        <v>1017</v>
      </c>
      <c r="D83" s="527"/>
      <c r="E83" s="527" t="s">
        <v>1018</v>
      </c>
      <c r="F83" s="527"/>
      <c r="G83" s="527" t="s">
        <v>1019</v>
      </c>
      <c r="H83" s="527"/>
      <c r="I83" s="527" t="s">
        <v>1019</v>
      </c>
      <c r="J83" s="527"/>
      <c r="K83" s="527" t="s">
        <v>1019</v>
      </c>
      <c r="L83" s="527"/>
      <c r="M83" s="527" t="s">
        <v>1019</v>
      </c>
      <c r="N83" s="527"/>
      <c r="O83" s="572"/>
      <c r="P83" s="572"/>
    </row>
    <row r="84" spans="2:16" ht="14.25" customHeight="1">
      <c r="B84" s="7"/>
      <c r="C84" s="7"/>
    </row>
    <row r="85" spans="2:16" ht="18.600000000000001" customHeight="1" thickBot="1">
      <c r="B85" s="122" t="s">
        <v>176</v>
      </c>
      <c r="C85" s="232"/>
      <c r="D85" s="232"/>
      <c r="E85" s="232"/>
      <c r="F85" s="232"/>
      <c r="G85" s="232"/>
      <c r="H85" s="232"/>
      <c r="I85" s="232"/>
      <c r="J85" s="232"/>
      <c r="K85" s="232"/>
      <c r="L85" s="232"/>
      <c r="M85" s="232"/>
      <c r="N85" s="232"/>
      <c r="O85" s="232"/>
      <c r="P85" s="232"/>
    </row>
    <row r="86" spans="2:16" ht="14.25" customHeight="1" thickBot="1">
      <c r="B86" s="115" t="s">
        <v>1020</v>
      </c>
      <c r="C86" s="525" t="s">
        <v>255</v>
      </c>
      <c r="D86" s="525"/>
      <c r="E86" s="525" t="s">
        <v>256</v>
      </c>
      <c r="F86" s="525"/>
      <c r="G86" s="525" t="s">
        <v>257</v>
      </c>
      <c r="H86" s="525"/>
      <c r="I86" s="525" t="s">
        <v>258</v>
      </c>
      <c r="J86" s="525"/>
      <c r="K86" s="525" t="s">
        <v>259</v>
      </c>
      <c r="L86" s="525"/>
      <c r="M86" s="526" t="s">
        <v>260</v>
      </c>
      <c r="N86" s="526"/>
      <c r="O86" s="566" t="s">
        <v>261</v>
      </c>
      <c r="P86" s="525"/>
    </row>
    <row r="87" spans="2:16" ht="124.5" customHeight="1">
      <c r="B87" s="51" t="s">
        <v>1021</v>
      </c>
      <c r="C87" s="520" t="s">
        <v>1022</v>
      </c>
      <c r="D87" s="520"/>
      <c r="E87" s="527" t="s">
        <v>1023</v>
      </c>
      <c r="F87" s="527"/>
      <c r="G87" s="520" t="s">
        <v>1024</v>
      </c>
      <c r="H87" s="520"/>
      <c r="I87" s="520" t="s">
        <v>1024</v>
      </c>
      <c r="J87" s="520"/>
      <c r="K87" s="520" t="s">
        <v>1024</v>
      </c>
      <c r="L87" s="520"/>
      <c r="M87" s="520" t="s">
        <v>1024</v>
      </c>
      <c r="N87" s="520"/>
      <c r="O87" s="572"/>
      <c r="P87" s="572"/>
    </row>
    <row r="88" spans="2:16" ht="141.75" customHeight="1">
      <c r="B88" s="51" t="s">
        <v>1025</v>
      </c>
      <c r="C88" s="522" t="s">
        <v>1022</v>
      </c>
      <c r="D88" s="522"/>
      <c r="E88" s="522" t="s">
        <v>1023</v>
      </c>
      <c r="F88" s="522"/>
      <c r="G88" s="522" t="s">
        <v>1026</v>
      </c>
      <c r="H88" s="522"/>
      <c r="I88" s="522" t="s">
        <v>1026</v>
      </c>
      <c r="J88" s="522"/>
      <c r="K88" s="522" t="s">
        <v>1026</v>
      </c>
      <c r="L88" s="522"/>
      <c r="M88" s="522" t="s">
        <v>1026</v>
      </c>
      <c r="N88" s="522"/>
      <c r="O88" s="572"/>
      <c r="P88" s="572"/>
    </row>
    <row r="89" spans="2:16" ht="123" customHeight="1">
      <c r="B89" s="51" t="s">
        <v>1027</v>
      </c>
      <c r="C89" s="522" t="s">
        <v>1028</v>
      </c>
      <c r="D89" s="522"/>
      <c r="E89" s="522" t="s">
        <v>1029</v>
      </c>
      <c r="F89" s="522"/>
      <c r="G89" s="522" t="s">
        <v>1030</v>
      </c>
      <c r="H89" s="522"/>
      <c r="I89" s="522" t="s">
        <v>1030</v>
      </c>
      <c r="J89" s="522"/>
      <c r="K89" s="522" t="s">
        <v>1030</v>
      </c>
      <c r="L89" s="522"/>
      <c r="M89" s="522" t="s">
        <v>1030</v>
      </c>
      <c r="N89" s="522"/>
      <c r="O89" s="572"/>
      <c r="P89" s="572"/>
    </row>
    <row r="90" spans="2:16" ht="91.5" customHeight="1">
      <c r="B90" s="26" t="s">
        <v>1031</v>
      </c>
      <c r="C90" s="522" t="s">
        <v>1032</v>
      </c>
      <c r="D90" s="522"/>
      <c r="E90" s="522" t="s">
        <v>1032</v>
      </c>
      <c r="F90" s="522"/>
      <c r="G90" s="522" t="s">
        <v>1033</v>
      </c>
      <c r="H90" s="522"/>
      <c r="I90" s="522" t="s">
        <v>1033</v>
      </c>
      <c r="J90" s="522"/>
      <c r="K90" s="522" t="s">
        <v>1033</v>
      </c>
      <c r="L90" s="522"/>
      <c r="M90" s="522" t="s">
        <v>1033</v>
      </c>
      <c r="N90" s="522"/>
      <c r="O90" s="572"/>
      <c r="P90" s="572"/>
    </row>
    <row r="91" spans="2:16" ht="91.5" customHeight="1">
      <c r="B91" s="26" t="s">
        <v>1034</v>
      </c>
      <c r="C91" s="519" t="s">
        <v>1035</v>
      </c>
      <c r="D91" s="519"/>
      <c r="E91" s="519" t="s">
        <v>747</v>
      </c>
      <c r="F91" s="519"/>
      <c r="G91" s="519" t="s">
        <v>1036</v>
      </c>
      <c r="H91" s="519"/>
      <c r="I91" s="519" t="s">
        <v>1036</v>
      </c>
      <c r="J91" s="519"/>
      <c r="K91" s="519" t="s">
        <v>1036</v>
      </c>
      <c r="L91" s="519"/>
      <c r="M91" s="519" t="s">
        <v>1036</v>
      </c>
      <c r="N91" s="519"/>
      <c r="O91" s="572"/>
      <c r="P91" s="572"/>
    </row>
    <row r="92" spans="2:16" ht="14.25" customHeight="1"/>
    <row r="93" spans="2:16" ht="14.25" customHeight="1"/>
    <row r="94" spans="2:16" ht="14.25" customHeight="1"/>
    <row r="95" spans="2:16" ht="14.25" customHeight="1"/>
    <row r="96" spans="2:1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sheetData>
  <sheetProtection algorithmName="SHA-512" hashValue="CrWqLN1coyM3eZ3Zq5D1rV9SdCsokN1siHHeS5fT1IO9tKv9wuTofDJ0VWcUn0rXrFnEiLgczipOSHmP/GC27A==" saltValue="d9o+VX6c5UwW4vwuls9m4Q==" spinCount="100000" sheet="1" objects="1" scenarios="1" sort="0" autoFilter="0" pivotTables="0"/>
  <mergeCells count="371">
    <mergeCell ref="O87:P87"/>
    <mergeCell ref="O88:P88"/>
    <mergeCell ref="O89:P89"/>
    <mergeCell ref="O90:P90"/>
    <mergeCell ref="O91:P91"/>
    <mergeCell ref="O73:P73"/>
    <mergeCell ref="O74:P74"/>
    <mergeCell ref="O77:P77"/>
    <mergeCell ref="O78:P78"/>
    <mergeCell ref="O79:P79"/>
    <mergeCell ref="O82:P82"/>
    <mergeCell ref="O83:P83"/>
    <mergeCell ref="O86:P86"/>
    <mergeCell ref="O50:P50"/>
    <mergeCell ref="O56:P56"/>
    <mergeCell ref="K57:L57"/>
    <mergeCell ref="O64:P64"/>
    <mergeCell ref="O61:P61"/>
    <mergeCell ref="O65:P65"/>
    <mergeCell ref="O68:P68"/>
    <mergeCell ref="O69:P69"/>
    <mergeCell ref="O70:P70"/>
    <mergeCell ref="M68:N68"/>
    <mergeCell ref="K51:L51"/>
    <mergeCell ref="M53:N53"/>
    <mergeCell ref="Q41:R41"/>
    <mergeCell ref="O35:P35"/>
    <mergeCell ref="O36:P36"/>
    <mergeCell ref="O37:P37"/>
    <mergeCell ref="O38:P38"/>
    <mergeCell ref="O40:P40"/>
    <mergeCell ref="O41:P41"/>
    <mergeCell ref="O26:P26"/>
    <mergeCell ref="O27:P27"/>
    <mergeCell ref="O28:P28"/>
    <mergeCell ref="O29:P29"/>
    <mergeCell ref="O30:P30"/>
    <mergeCell ref="O33:P33"/>
    <mergeCell ref="Q33:R33"/>
    <mergeCell ref="Q38:R38"/>
    <mergeCell ref="O39:P39"/>
    <mergeCell ref="Q39:R39"/>
    <mergeCell ref="Q35:R35"/>
    <mergeCell ref="Q36:R36"/>
    <mergeCell ref="Q37:R37"/>
    <mergeCell ref="Q40:R40"/>
    <mergeCell ref="Q24:R24"/>
    <mergeCell ref="Q25:R25"/>
    <mergeCell ref="Q26:R26"/>
    <mergeCell ref="Q27:R27"/>
    <mergeCell ref="Q28:R28"/>
    <mergeCell ref="Q29:R29"/>
    <mergeCell ref="Q30:R30"/>
    <mergeCell ref="O10:P10"/>
    <mergeCell ref="Q10:R10"/>
    <mergeCell ref="Q16:R16"/>
    <mergeCell ref="O22:P22"/>
    <mergeCell ref="O16:P16"/>
    <mergeCell ref="Q22:R22"/>
    <mergeCell ref="O24:P24"/>
    <mergeCell ref="O25:P25"/>
    <mergeCell ref="Q15:R15"/>
    <mergeCell ref="Q21:R21"/>
    <mergeCell ref="C21:D21"/>
    <mergeCell ref="E24:F24"/>
    <mergeCell ref="E10:F10"/>
    <mergeCell ref="E15:F15"/>
    <mergeCell ref="E16:F16"/>
    <mergeCell ref="E21:F21"/>
    <mergeCell ref="E22:F22"/>
    <mergeCell ref="C10:D10"/>
    <mergeCell ref="C15:D15"/>
    <mergeCell ref="C16:D16"/>
    <mergeCell ref="C24:D24"/>
    <mergeCell ref="E70:F70"/>
    <mergeCell ref="G70:H70"/>
    <mergeCell ref="I70:J70"/>
    <mergeCell ref="K70:L70"/>
    <mergeCell ref="M70:N70"/>
    <mergeCell ref="E44:F44"/>
    <mergeCell ref="C22:D22"/>
    <mergeCell ref="C56:D56"/>
    <mergeCell ref="E56:F56"/>
    <mergeCell ref="C58:D58"/>
    <mergeCell ref="E58:F58"/>
    <mergeCell ref="C51:D51"/>
    <mergeCell ref="E51:F51"/>
    <mergeCell ref="C53:D53"/>
    <mergeCell ref="E53:F53"/>
    <mergeCell ref="K24:L24"/>
    <mergeCell ref="M24:N24"/>
    <mergeCell ref="G22:H22"/>
    <mergeCell ref="I22:J22"/>
    <mergeCell ref="K22:L22"/>
    <mergeCell ref="C27:D27"/>
    <mergeCell ref="E27:F27"/>
    <mergeCell ref="I68:J68"/>
    <mergeCell ref="K68:L68"/>
    <mergeCell ref="C69:D69"/>
    <mergeCell ref="E69:F69"/>
    <mergeCell ref="G69:H69"/>
    <mergeCell ref="I69:J69"/>
    <mergeCell ref="K69:L69"/>
    <mergeCell ref="M69:N69"/>
    <mergeCell ref="C28:D28"/>
    <mergeCell ref="E28:F28"/>
    <mergeCell ref="C29:D29"/>
    <mergeCell ref="E29:F29"/>
    <mergeCell ref="C30:D30"/>
    <mergeCell ref="E30:F30"/>
    <mergeCell ref="M30:N30"/>
    <mergeCell ref="G30:H30"/>
    <mergeCell ref="I30:J30"/>
    <mergeCell ref="K30:L30"/>
    <mergeCell ref="C33:D33"/>
    <mergeCell ref="E33:F33"/>
    <mergeCell ref="G33:H33"/>
    <mergeCell ref="I33:J33"/>
    <mergeCell ref="K33:L33"/>
    <mergeCell ref="M33:N33"/>
    <mergeCell ref="C39:D39"/>
    <mergeCell ref="E39:F39"/>
    <mergeCell ref="M22:N22"/>
    <mergeCell ref="G10:H10"/>
    <mergeCell ref="I10:J10"/>
    <mergeCell ref="K10:L10"/>
    <mergeCell ref="M10:N10"/>
    <mergeCell ref="M15:N15"/>
    <mergeCell ref="M16:N16"/>
    <mergeCell ref="G21:H21"/>
    <mergeCell ref="I21:J21"/>
    <mergeCell ref="K21:L21"/>
    <mergeCell ref="M21:N21"/>
    <mergeCell ref="G15:H15"/>
    <mergeCell ref="G16:H16"/>
    <mergeCell ref="I15:J15"/>
    <mergeCell ref="I16:J16"/>
    <mergeCell ref="K15:L15"/>
    <mergeCell ref="K16:L16"/>
    <mergeCell ref="G27:H27"/>
    <mergeCell ref="I27:J27"/>
    <mergeCell ref="K27:L27"/>
    <mergeCell ref="M27:N27"/>
    <mergeCell ref="G28:H28"/>
    <mergeCell ref="I28:J28"/>
    <mergeCell ref="K28:L28"/>
    <mergeCell ref="M28:N28"/>
    <mergeCell ref="G29:H29"/>
    <mergeCell ref="I29:J29"/>
    <mergeCell ref="K29:L29"/>
    <mergeCell ref="M29:N29"/>
    <mergeCell ref="G39:H39"/>
    <mergeCell ref="I39:J39"/>
    <mergeCell ref="K39:L39"/>
    <mergeCell ref="M39:N39"/>
    <mergeCell ref="M40:N40"/>
    <mergeCell ref="C41:D41"/>
    <mergeCell ref="E41:F41"/>
    <mergeCell ref="G41:H41"/>
    <mergeCell ref="I41:J41"/>
    <mergeCell ref="K41:L41"/>
    <mergeCell ref="M41:N41"/>
    <mergeCell ref="C40:D40"/>
    <mergeCell ref="E40:F40"/>
    <mergeCell ref="G40:H40"/>
    <mergeCell ref="I40:J40"/>
    <mergeCell ref="K40:L40"/>
    <mergeCell ref="M43:N43"/>
    <mergeCell ref="C44:D44"/>
    <mergeCell ref="G44:H44"/>
    <mergeCell ref="I44:J44"/>
    <mergeCell ref="K44:L44"/>
    <mergeCell ref="M44:N44"/>
    <mergeCell ref="C43:D43"/>
    <mergeCell ref="E43:F43"/>
    <mergeCell ref="G43:H43"/>
    <mergeCell ref="I43:J43"/>
    <mergeCell ref="K43:L43"/>
    <mergeCell ref="M45:N45"/>
    <mergeCell ref="C46:D46"/>
    <mergeCell ref="G46:H46"/>
    <mergeCell ref="I46:J46"/>
    <mergeCell ref="K46:L46"/>
    <mergeCell ref="M46:N46"/>
    <mergeCell ref="C45:D45"/>
    <mergeCell ref="E45:F45"/>
    <mergeCell ref="G45:H45"/>
    <mergeCell ref="I45:J45"/>
    <mergeCell ref="K45:L45"/>
    <mergeCell ref="E46:F46"/>
    <mergeCell ref="E52:F52"/>
    <mergeCell ref="G52:H52"/>
    <mergeCell ref="I52:J52"/>
    <mergeCell ref="K52:L52"/>
    <mergeCell ref="M47:N47"/>
    <mergeCell ref="C50:D50"/>
    <mergeCell ref="E50:F50"/>
    <mergeCell ref="G50:H50"/>
    <mergeCell ref="I50:J50"/>
    <mergeCell ref="K50:L50"/>
    <mergeCell ref="M50:N50"/>
    <mergeCell ref="C47:D47"/>
    <mergeCell ref="E47:F47"/>
    <mergeCell ref="G47:H47"/>
    <mergeCell ref="I47:J47"/>
    <mergeCell ref="K47:L47"/>
    <mergeCell ref="M51:N51"/>
    <mergeCell ref="M52:N52"/>
    <mergeCell ref="G56:H56"/>
    <mergeCell ref="I56:J56"/>
    <mergeCell ref="K56:L56"/>
    <mergeCell ref="M56:N56"/>
    <mergeCell ref="C57:D57"/>
    <mergeCell ref="E57:F57"/>
    <mergeCell ref="G57:H57"/>
    <mergeCell ref="I57:J57"/>
    <mergeCell ref="M57:N57"/>
    <mergeCell ref="G58:H58"/>
    <mergeCell ref="I58:J58"/>
    <mergeCell ref="K58:L58"/>
    <mergeCell ref="M58:N58"/>
    <mergeCell ref="C59:D59"/>
    <mergeCell ref="E59:F59"/>
    <mergeCell ref="G59:H59"/>
    <mergeCell ref="I59:J59"/>
    <mergeCell ref="K59:L59"/>
    <mergeCell ref="M59:N59"/>
    <mergeCell ref="G60:H60"/>
    <mergeCell ref="I60:J60"/>
    <mergeCell ref="K60:L60"/>
    <mergeCell ref="M60:N60"/>
    <mergeCell ref="C61:D61"/>
    <mergeCell ref="E61:F61"/>
    <mergeCell ref="G61:H61"/>
    <mergeCell ref="I61:J61"/>
    <mergeCell ref="K61:L61"/>
    <mergeCell ref="M61:N61"/>
    <mergeCell ref="C60:D60"/>
    <mergeCell ref="E60:F60"/>
    <mergeCell ref="G77:H77"/>
    <mergeCell ref="I77:J77"/>
    <mergeCell ref="K77:L77"/>
    <mergeCell ref="M77:N77"/>
    <mergeCell ref="G64:H64"/>
    <mergeCell ref="I64:J64"/>
    <mergeCell ref="K64:L64"/>
    <mergeCell ref="M64:N64"/>
    <mergeCell ref="C65:D65"/>
    <mergeCell ref="E65:F65"/>
    <mergeCell ref="G65:H65"/>
    <mergeCell ref="I65:J65"/>
    <mergeCell ref="K65:L65"/>
    <mergeCell ref="M65:N65"/>
    <mergeCell ref="C64:D64"/>
    <mergeCell ref="E64:F64"/>
    <mergeCell ref="C68:D68"/>
    <mergeCell ref="E68:F68"/>
    <mergeCell ref="C73:D73"/>
    <mergeCell ref="E73:F73"/>
    <mergeCell ref="C77:D77"/>
    <mergeCell ref="E77:F77"/>
    <mergeCell ref="C70:D70"/>
    <mergeCell ref="G68:H68"/>
    <mergeCell ref="C74:D74"/>
    <mergeCell ref="E74:F74"/>
    <mergeCell ref="G74:H74"/>
    <mergeCell ref="I74:J74"/>
    <mergeCell ref="K74:L74"/>
    <mergeCell ref="M74:N74"/>
    <mergeCell ref="G73:H73"/>
    <mergeCell ref="I73:J73"/>
    <mergeCell ref="K73:L73"/>
    <mergeCell ref="M73:N73"/>
    <mergeCell ref="M87:N87"/>
    <mergeCell ref="C86:D86"/>
    <mergeCell ref="E86:F86"/>
    <mergeCell ref="G86:H86"/>
    <mergeCell ref="I86:J86"/>
    <mergeCell ref="K86:L86"/>
    <mergeCell ref="C78:D78"/>
    <mergeCell ref="E78:F78"/>
    <mergeCell ref="G78:H78"/>
    <mergeCell ref="I78:J78"/>
    <mergeCell ref="K78:L78"/>
    <mergeCell ref="M78:N78"/>
    <mergeCell ref="I83:J83"/>
    <mergeCell ref="K83:L83"/>
    <mergeCell ref="M83:N83"/>
    <mergeCell ref="M79:N79"/>
    <mergeCell ref="E83:F83"/>
    <mergeCell ref="G83:H83"/>
    <mergeCell ref="C88:D88"/>
    <mergeCell ref="E88:F88"/>
    <mergeCell ref="G88:H88"/>
    <mergeCell ref="I88:J88"/>
    <mergeCell ref="K88:L88"/>
    <mergeCell ref="M88:N88"/>
    <mergeCell ref="C79:D79"/>
    <mergeCell ref="E79:F79"/>
    <mergeCell ref="G79:H79"/>
    <mergeCell ref="I79:J79"/>
    <mergeCell ref="K79:L79"/>
    <mergeCell ref="C82:D82"/>
    <mergeCell ref="E82:F82"/>
    <mergeCell ref="G82:H82"/>
    <mergeCell ref="I82:J82"/>
    <mergeCell ref="K82:L82"/>
    <mergeCell ref="M86:N86"/>
    <mergeCell ref="C87:D87"/>
    <mergeCell ref="E87:F87"/>
    <mergeCell ref="G87:H87"/>
    <mergeCell ref="M82:N82"/>
    <mergeCell ref="C83:D83"/>
    <mergeCell ref="I87:J87"/>
    <mergeCell ref="K87:L87"/>
    <mergeCell ref="M91:N91"/>
    <mergeCell ref="C91:D91"/>
    <mergeCell ref="E91:F91"/>
    <mergeCell ref="G91:H91"/>
    <mergeCell ref="I91:J91"/>
    <mergeCell ref="K91:L91"/>
    <mergeCell ref="M89:N89"/>
    <mergeCell ref="C90:D90"/>
    <mergeCell ref="E90:F90"/>
    <mergeCell ref="G90:H90"/>
    <mergeCell ref="I90:J90"/>
    <mergeCell ref="K90:L90"/>
    <mergeCell ref="M90:N90"/>
    <mergeCell ref="C89:D89"/>
    <mergeCell ref="E89:F89"/>
    <mergeCell ref="G89:H89"/>
    <mergeCell ref="I89:J89"/>
    <mergeCell ref="K89:L89"/>
    <mergeCell ref="G24:H24"/>
    <mergeCell ref="I24:J24"/>
    <mergeCell ref="C25:D25"/>
    <mergeCell ref="E25:F25"/>
    <mergeCell ref="G25:H25"/>
    <mergeCell ref="I25:J25"/>
    <mergeCell ref="K25:L25"/>
    <mergeCell ref="M25:N25"/>
    <mergeCell ref="C26:D26"/>
    <mergeCell ref="E26:F26"/>
    <mergeCell ref="G26:H26"/>
    <mergeCell ref="I26:J26"/>
    <mergeCell ref="K26:L26"/>
    <mergeCell ref="M26:N26"/>
    <mergeCell ref="G53:H53"/>
    <mergeCell ref="I53:J53"/>
    <mergeCell ref="K53:L53"/>
    <mergeCell ref="G51:H51"/>
    <mergeCell ref="I51:J51"/>
    <mergeCell ref="M37:N37"/>
    <mergeCell ref="C35:D35"/>
    <mergeCell ref="E35:F35"/>
    <mergeCell ref="G35:H35"/>
    <mergeCell ref="I35:J35"/>
    <mergeCell ref="K35:L35"/>
    <mergeCell ref="M35:N35"/>
    <mergeCell ref="C36:D36"/>
    <mergeCell ref="E36:F36"/>
    <mergeCell ref="G36:H36"/>
    <mergeCell ref="I36:J36"/>
    <mergeCell ref="K36:L36"/>
    <mergeCell ref="M36:N36"/>
    <mergeCell ref="C37:D37"/>
    <mergeCell ref="E37:F37"/>
    <mergeCell ref="G37:H37"/>
    <mergeCell ref="I37:J37"/>
    <mergeCell ref="K37:L37"/>
    <mergeCell ref="C52:D52"/>
  </mergeCells>
  <hyperlinks>
    <hyperlink ref="B4" location="'Cover Page &amp; Directory'!A1" display="Directory" xr:uid="{374DEFE7-8CA9-A14C-8110-9B4E6CDE68D9}"/>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1F3F8-C01C-4752-A5DE-7ED1FB320CC1}">
  <dimension ref="A1:Y1137"/>
  <sheetViews>
    <sheetView showGridLines="0" zoomScale="60" zoomScaleNormal="60" workbookViewId="0">
      <selection activeCell="B4" sqref="B4"/>
    </sheetView>
  </sheetViews>
  <sheetFormatPr defaultColWidth="12.625" defaultRowHeight="15" customHeight="1"/>
  <cols>
    <col min="1" max="1" width="7.625" style="2" customWidth="1"/>
    <col min="2" max="2" width="19.375" style="2" customWidth="1"/>
    <col min="3" max="3" width="13.625" style="2" customWidth="1"/>
    <col min="4" max="4" width="17.375" style="2" customWidth="1"/>
    <col min="5" max="10" width="40.75" style="2" customWidth="1"/>
    <col min="11" max="11" width="24" style="2" customWidth="1"/>
    <col min="12" max="12" width="12" style="2" customWidth="1"/>
    <col min="13" max="14" width="10" style="2" customWidth="1"/>
    <col min="15" max="25" width="7.625" style="2" customWidth="1"/>
    <col min="26" max="16384" width="12.625" style="2"/>
  </cols>
  <sheetData>
    <row r="1" spans="1:25" ht="49.35" customHeight="1">
      <c r="A1" s="104"/>
      <c r="B1" s="104"/>
      <c r="C1" s="104"/>
      <c r="D1" s="104"/>
      <c r="E1" s="104"/>
      <c r="F1" s="389"/>
      <c r="G1" s="389"/>
      <c r="H1" s="389"/>
      <c r="I1" s="389"/>
      <c r="J1" s="389"/>
      <c r="K1" s="389"/>
      <c r="L1" s="390"/>
      <c r="M1" s="390"/>
      <c r="N1" s="390"/>
      <c r="O1" s="390"/>
      <c r="P1" s="390"/>
      <c r="Q1" s="390"/>
      <c r="R1" s="390"/>
      <c r="S1" s="390"/>
      <c r="T1" s="390"/>
      <c r="U1" s="390"/>
      <c r="V1" s="390"/>
      <c r="W1" s="390"/>
      <c r="X1" s="390"/>
      <c r="Y1" s="390"/>
    </row>
    <row r="2" spans="1:25" ht="23.1" customHeight="1">
      <c r="A2" s="124"/>
      <c r="B2" s="125" t="s">
        <v>13</v>
      </c>
      <c r="C2" s="124"/>
      <c r="D2" s="124"/>
      <c r="E2" s="105"/>
      <c r="F2" s="391"/>
      <c r="G2" s="391"/>
      <c r="H2" s="391"/>
      <c r="I2" s="391"/>
      <c r="J2" s="391"/>
      <c r="K2" s="391"/>
      <c r="L2" s="390"/>
      <c r="M2" s="390"/>
      <c r="N2" s="390"/>
      <c r="O2" s="390"/>
      <c r="P2" s="390"/>
      <c r="Q2" s="390"/>
      <c r="R2" s="390"/>
      <c r="S2" s="390"/>
      <c r="T2" s="390"/>
      <c r="U2" s="390"/>
      <c r="V2" s="390"/>
      <c r="W2" s="390"/>
      <c r="X2" s="390"/>
      <c r="Y2" s="390"/>
    </row>
    <row r="3" spans="1:25" ht="15" customHeight="1">
      <c r="A3" s="37"/>
      <c r="B3" s="38"/>
      <c r="C3" s="39"/>
      <c r="D3" s="7"/>
      <c r="E3"/>
      <c r="F3" s="390"/>
      <c r="G3" s="390"/>
      <c r="H3" s="390"/>
      <c r="I3" s="390"/>
      <c r="J3" s="390"/>
      <c r="K3" s="390"/>
      <c r="L3" s="390"/>
      <c r="M3" s="390"/>
      <c r="N3" s="390"/>
      <c r="O3" s="390"/>
      <c r="P3" s="390"/>
      <c r="Q3" s="390"/>
      <c r="R3" s="390"/>
      <c r="S3" s="390"/>
      <c r="T3" s="390"/>
      <c r="U3" s="390"/>
      <c r="V3" s="390"/>
      <c r="W3" s="390"/>
      <c r="X3" s="390"/>
      <c r="Y3" s="390"/>
    </row>
    <row r="4" spans="1:25" ht="23.1" customHeight="1">
      <c r="A4" s="35"/>
      <c r="B4" s="43" t="s">
        <v>1</v>
      </c>
      <c r="C4" s="43"/>
      <c r="D4" s="43"/>
      <c r="E4" s="43"/>
      <c r="F4" s="43"/>
      <c r="G4" s="43"/>
      <c r="H4" s="43"/>
      <c r="I4" s="43"/>
      <c r="J4" s="43"/>
      <c r="K4" s="43"/>
      <c r="L4" s="390"/>
      <c r="M4" s="390"/>
      <c r="N4" s="390"/>
      <c r="O4" s="390"/>
      <c r="P4" s="390"/>
      <c r="Q4" s="390"/>
      <c r="R4" s="390"/>
      <c r="S4" s="390"/>
      <c r="T4" s="390"/>
      <c r="U4" s="390"/>
      <c r="V4" s="390"/>
      <c r="W4" s="390"/>
      <c r="X4" s="390"/>
      <c r="Y4" s="390"/>
    </row>
    <row r="5" spans="1:25" ht="15" customHeight="1">
      <c r="A5" s="35"/>
      <c r="B5" s="44"/>
      <c r="C5" s="36"/>
      <c r="D5" s="7"/>
      <c r="E5"/>
      <c r="F5" s="390"/>
      <c r="G5" s="390"/>
      <c r="H5" s="390"/>
      <c r="I5" s="390"/>
      <c r="J5" s="390"/>
      <c r="K5" s="390"/>
      <c r="L5" s="390"/>
      <c r="M5" s="390"/>
      <c r="N5" s="390"/>
      <c r="O5" s="390"/>
      <c r="P5" s="390"/>
      <c r="Q5" s="390"/>
      <c r="R5" s="390"/>
      <c r="S5" s="390"/>
      <c r="T5" s="390"/>
      <c r="U5" s="390"/>
      <c r="V5" s="390"/>
      <c r="W5" s="390"/>
      <c r="X5" s="390"/>
      <c r="Y5" s="390"/>
    </row>
    <row r="6" spans="1:25" ht="15" customHeight="1">
      <c r="A6" s="35"/>
      <c r="B6" s="106" t="s">
        <v>9</v>
      </c>
      <c r="C6" s="107"/>
      <c r="D6" s="107"/>
      <c r="E6" s="107"/>
      <c r="F6" s="107"/>
      <c r="G6" s="107"/>
      <c r="H6" s="107"/>
      <c r="I6" s="107"/>
      <c r="J6" s="107"/>
      <c r="K6" s="107"/>
      <c r="L6" s="390"/>
      <c r="M6" s="390"/>
      <c r="N6" s="390"/>
      <c r="O6" s="390"/>
      <c r="P6" s="390"/>
      <c r="Q6" s="390"/>
      <c r="R6" s="390"/>
      <c r="S6" s="390"/>
      <c r="T6" s="390"/>
      <c r="U6" s="390"/>
      <c r="V6" s="390"/>
      <c r="W6" s="390"/>
      <c r="X6" s="390"/>
      <c r="Y6" s="390"/>
    </row>
    <row r="7" spans="1:25" ht="15" customHeight="1">
      <c r="A7" s="35"/>
      <c r="B7" s="108"/>
      <c r="C7" s="392"/>
      <c r="D7" s="392"/>
      <c r="E7" s="392"/>
      <c r="F7" s="392"/>
      <c r="G7" s="392"/>
      <c r="H7" s="392"/>
      <c r="I7" s="392"/>
      <c r="J7" s="392"/>
      <c r="K7" s="392"/>
      <c r="L7" s="390"/>
      <c r="M7" s="390"/>
      <c r="N7" s="390"/>
      <c r="O7" s="390"/>
      <c r="P7" s="390"/>
      <c r="Q7" s="390"/>
      <c r="R7" s="390"/>
      <c r="S7" s="390"/>
      <c r="T7" s="390"/>
      <c r="U7" s="390"/>
      <c r="V7" s="390"/>
      <c r="W7" s="390"/>
      <c r="X7" s="390"/>
      <c r="Y7" s="390"/>
    </row>
    <row r="8" spans="1:25" ht="15" customHeight="1">
      <c r="A8" s="35"/>
      <c r="B8" s="44"/>
      <c r="C8" s="36"/>
      <c r="D8" s="7"/>
      <c r="E8"/>
      <c r="F8" s="390"/>
      <c r="G8" s="390"/>
      <c r="H8" s="390"/>
      <c r="I8" s="390"/>
      <c r="J8" s="390"/>
      <c r="K8" s="390"/>
      <c r="L8" s="390"/>
      <c r="M8" s="390"/>
      <c r="N8" s="390"/>
      <c r="O8" s="390"/>
      <c r="P8" s="390"/>
      <c r="Q8" s="390"/>
      <c r="R8" s="390"/>
      <c r="S8" s="390"/>
      <c r="T8" s="390"/>
      <c r="U8" s="390"/>
      <c r="V8" s="390"/>
      <c r="W8" s="390"/>
      <c r="X8" s="390"/>
      <c r="Y8" s="390"/>
    </row>
    <row r="9" spans="1:25" ht="18.399999999999999" thickBot="1">
      <c r="A9" s="390"/>
      <c r="B9" s="122" t="s">
        <v>1037</v>
      </c>
      <c r="C9" s="122"/>
      <c r="D9" s="122"/>
      <c r="E9" s="109"/>
      <c r="F9" s="109"/>
      <c r="G9" s="109"/>
      <c r="H9" s="109"/>
      <c r="I9" s="109"/>
      <c r="J9" s="109"/>
      <c r="K9" s="109"/>
      <c r="L9" s="390"/>
      <c r="M9" s="393"/>
      <c r="N9" s="393"/>
      <c r="O9" s="390"/>
      <c r="P9" s="390"/>
      <c r="Q9" s="390"/>
      <c r="R9" s="390"/>
      <c r="S9" s="390"/>
      <c r="T9" s="390"/>
      <c r="U9" s="390"/>
      <c r="V9" s="390"/>
      <c r="W9" s="390"/>
      <c r="X9" s="390"/>
      <c r="Y9" s="390"/>
    </row>
    <row r="10" spans="1:25" ht="29.1" customHeight="1" thickBot="1">
      <c r="A10" s="390"/>
      <c r="B10" s="115" t="s">
        <v>185</v>
      </c>
      <c r="C10" s="123"/>
      <c r="D10" s="123"/>
      <c r="E10" s="110" t="s">
        <v>255</v>
      </c>
      <c r="F10" s="110" t="s">
        <v>256</v>
      </c>
      <c r="G10" s="110" t="s">
        <v>257</v>
      </c>
      <c r="H10" s="110" t="s">
        <v>258</v>
      </c>
      <c r="I10" s="110" t="s">
        <v>259</v>
      </c>
      <c r="J10" s="110" t="s">
        <v>260</v>
      </c>
      <c r="K10" s="176" t="s">
        <v>261</v>
      </c>
      <c r="L10" s="390"/>
      <c r="M10" s="393"/>
      <c r="N10" s="393"/>
      <c r="O10" s="390"/>
      <c r="P10" s="390"/>
      <c r="Q10" s="390"/>
      <c r="R10" s="390"/>
      <c r="S10" s="390"/>
      <c r="T10" s="390"/>
      <c r="U10" s="390"/>
      <c r="V10" s="390"/>
      <c r="W10" s="390"/>
      <c r="X10" s="390"/>
      <c r="Y10" s="390"/>
    </row>
    <row r="11" spans="1:25" ht="39" customHeight="1">
      <c r="A11" s="390"/>
      <c r="B11" s="574" t="s">
        <v>1038</v>
      </c>
      <c r="C11" s="574"/>
      <c r="D11" s="574"/>
      <c r="E11" s="254"/>
      <c r="F11" s="255"/>
      <c r="G11" s="255"/>
      <c r="H11" s="255"/>
      <c r="I11" s="255"/>
      <c r="J11" s="256"/>
      <c r="K11" s="428"/>
      <c r="L11" s="390"/>
      <c r="M11" s="393"/>
      <c r="N11" s="393"/>
      <c r="O11" s="390"/>
      <c r="P11" s="390"/>
      <c r="Q11" s="390"/>
      <c r="R11" s="390"/>
      <c r="S11" s="390"/>
      <c r="T11" s="390"/>
      <c r="U11" s="390"/>
      <c r="V11" s="390"/>
      <c r="W11" s="390"/>
      <c r="X11" s="390"/>
      <c r="Y11" s="390"/>
    </row>
    <row r="12" spans="1:25" ht="42.75">
      <c r="A12" s="390"/>
      <c r="B12" s="573" t="s">
        <v>1039</v>
      </c>
      <c r="C12" s="573"/>
      <c r="D12" s="573"/>
      <c r="E12" s="139" t="s">
        <v>747</v>
      </c>
      <c r="F12" s="139" t="s">
        <v>747</v>
      </c>
      <c r="G12" s="253" t="s">
        <v>1040</v>
      </c>
      <c r="H12" s="253" t="s">
        <v>1040</v>
      </c>
      <c r="I12" s="253" t="s">
        <v>1040</v>
      </c>
      <c r="J12" s="253" t="s">
        <v>1040</v>
      </c>
      <c r="K12" s="429"/>
      <c r="L12" s="393"/>
      <c r="M12" s="393"/>
      <c r="N12" s="393"/>
      <c r="O12" s="390"/>
      <c r="P12" s="390"/>
      <c r="Q12" s="390"/>
      <c r="R12" s="390"/>
      <c r="S12" s="390"/>
      <c r="T12" s="390"/>
      <c r="U12" s="390"/>
      <c r="V12" s="390"/>
      <c r="W12" s="390"/>
      <c r="X12" s="390"/>
      <c r="Y12" s="390"/>
    </row>
    <row r="13" spans="1:25" ht="42.75">
      <c r="A13" s="390"/>
      <c r="B13" s="573" t="s">
        <v>1041</v>
      </c>
      <c r="C13" s="573"/>
      <c r="D13" s="573"/>
      <c r="E13" s="139" t="s">
        <v>747</v>
      </c>
      <c r="F13" s="139" t="s">
        <v>747</v>
      </c>
      <c r="G13" s="253" t="s">
        <v>1042</v>
      </c>
      <c r="H13" s="253" t="s">
        <v>1042</v>
      </c>
      <c r="I13" s="253" t="s">
        <v>1042</v>
      </c>
      <c r="J13" s="253" t="s">
        <v>1042</v>
      </c>
      <c r="K13" s="429"/>
      <c r="L13" s="393"/>
      <c r="M13" s="393"/>
      <c r="N13" s="393"/>
      <c r="O13" s="390"/>
      <c r="P13" s="390"/>
      <c r="Q13" s="390"/>
      <c r="R13" s="390"/>
      <c r="S13" s="390"/>
      <c r="T13" s="390"/>
      <c r="U13" s="390"/>
      <c r="V13" s="390"/>
      <c r="W13" s="390"/>
      <c r="X13" s="390"/>
      <c r="Y13" s="390"/>
    </row>
    <row r="14" spans="1:25" ht="33.75" customHeight="1">
      <c r="A14" s="390"/>
      <c r="B14" s="573" t="s">
        <v>1043</v>
      </c>
      <c r="C14" s="573"/>
      <c r="D14" s="573"/>
      <c r="E14" s="257"/>
      <c r="F14" s="257"/>
      <c r="G14" s="258"/>
      <c r="H14" s="258"/>
      <c r="I14" s="258"/>
      <c r="J14" s="259"/>
      <c r="K14" s="429"/>
      <c r="L14" s="393"/>
      <c r="M14" s="393"/>
      <c r="N14" s="393"/>
      <c r="O14" s="390"/>
      <c r="P14" s="390"/>
      <c r="Q14" s="390"/>
      <c r="R14" s="390"/>
      <c r="S14" s="390"/>
      <c r="T14" s="390"/>
      <c r="U14" s="390"/>
      <c r="V14" s="390"/>
      <c r="W14" s="390"/>
      <c r="X14" s="390"/>
      <c r="Y14" s="390"/>
    </row>
    <row r="15" spans="1:25" ht="185.25">
      <c r="A15" s="390"/>
      <c r="B15" s="573" t="s">
        <v>1044</v>
      </c>
      <c r="C15" s="573"/>
      <c r="D15" s="573"/>
      <c r="E15" s="139" t="s">
        <v>747</v>
      </c>
      <c r="F15" s="139" t="s">
        <v>747</v>
      </c>
      <c r="G15" s="139" t="s">
        <v>1045</v>
      </c>
      <c r="H15" s="139" t="s">
        <v>1045</v>
      </c>
      <c r="I15" s="139" t="s">
        <v>1045</v>
      </c>
      <c r="J15" s="139" t="s">
        <v>1045</v>
      </c>
      <c r="K15" s="429"/>
      <c r="L15" s="393"/>
      <c r="M15" s="393"/>
      <c r="N15" s="393"/>
      <c r="O15" s="390"/>
      <c r="P15" s="390"/>
      <c r="Q15" s="390"/>
      <c r="R15" s="390"/>
      <c r="S15" s="390"/>
      <c r="T15" s="390"/>
      <c r="U15" s="390"/>
      <c r="V15" s="390"/>
      <c r="W15" s="390"/>
      <c r="X15" s="390"/>
      <c r="Y15" s="390"/>
    </row>
    <row r="16" spans="1:25" ht="114">
      <c r="A16" s="390"/>
      <c r="B16" s="573" t="s">
        <v>1046</v>
      </c>
      <c r="C16" s="573"/>
      <c r="D16" s="573"/>
      <c r="E16" s="139" t="s">
        <v>747</v>
      </c>
      <c r="F16" s="139" t="s">
        <v>747</v>
      </c>
      <c r="G16" s="139" t="s">
        <v>1047</v>
      </c>
      <c r="H16" s="139" t="s">
        <v>1047</v>
      </c>
      <c r="I16" s="139" t="s">
        <v>1047</v>
      </c>
      <c r="J16" s="139" t="s">
        <v>1047</v>
      </c>
      <c r="K16" s="429"/>
      <c r="L16" s="393"/>
      <c r="M16" s="393"/>
      <c r="N16" s="393"/>
      <c r="O16" s="390"/>
      <c r="P16" s="390"/>
      <c r="Q16" s="390"/>
      <c r="R16" s="390"/>
      <c r="S16" s="390"/>
      <c r="T16" s="390"/>
      <c r="U16" s="390"/>
      <c r="V16" s="390"/>
      <c r="W16" s="390"/>
      <c r="X16" s="390"/>
      <c r="Y16" s="390"/>
    </row>
    <row r="17" spans="1:25" ht="342" customHeight="1">
      <c r="A17" s="390"/>
      <c r="B17" s="573" t="s">
        <v>1048</v>
      </c>
      <c r="C17" s="573"/>
      <c r="D17" s="573"/>
      <c r="E17" s="139" t="s">
        <v>1049</v>
      </c>
      <c r="F17" s="253" t="s">
        <v>1050</v>
      </c>
      <c r="G17" s="139" t="s">
        <v>1051</v>
      </c>
      <c r="H17" s="139" t="s">
        <v>1051</v>
      </c>
      <c r="I17" s="139" t="s">
        <v>1051</v>
      </c>
      <c r="J17" s="139" t="s">
        <v>1051</v>
      </c>
      <c r="K17" s="429"/>
      <c r="L17" s="393"/>
      <c r="M17" s="393"/>
      <c r="N17" s="393"/>
      <c r="O17" s="390"/>
      <c r="P17" s="390"/>
      <c r="Q17" s="390"/>
      <c r="R17" s="390"/>
      <c r="S17" s="390"/>
      <c r="T17" s="390"/>
      <c r="U17" s="390"/>
      <c r="V17" s="390"/>
      <c r="W17" s="390"/>
      <c r="X17" s="390"/>
      <c r="Y17" s="390"/>
    </row>
    <row r="18" spans="1:25" ht="14.25" customHeight="1">
      <c r="A18" s="390"/>
      <c r="B18" s="1"/>
      <c r="C18" s="8"/>
      <c r="D18" s="9"/>
      <c r="E18" s="393"/>
      <c r="F18" s="393"/>
      <c r="G18" s="393"/>
      <c r="H18" s="393"/>
      <c r="I18" s="393"/>
      <c r="J18" s="393"/>
      <c r="K18" s="393"/>
      <c r="L18" s="393"/>
      <c r="M18" s="393"/>
      <c r="N18" s="393"/>
      <c r="O18" s="390"/>
      <c r="P18" s="390"/>
      <c r="Q18" s="390"/>
      <c r="R18" s="390"/>
      <c r="S18" s="390"/>
      <c r="T18" s="390"/>
      <c r="U18" s="390"/>
      <c r="V18" s="390"/>
      <c r="W18" s="390"/>
      <c r="X18" s="390"/>
      <c r="Y18" s="390"/>
    </row>
    <row r="19" spans="1:25" ht="18.399999999999999" thickBot="1">
      <c r="A19" s="390"/>
      <c r="B19" s="122" t="s">
        <v>1052</v>
      </c>
      <c r="C19" s="122"/>
      <c r="D19" s="122"/>
      <c r="E19" s="109"/>
      <c r="F19" s="109"/>
      <c r="G19" s="109"/>
      <c r="H19" s="109"/>
      <c r="I19" s="109"/>
      <c r="J19" s="109"/>
      <c r="K19" s="109"/>
      <c r="L19" s="390"/>
      <c r="M19" s="393"/>
      <c r="N19" s="393"/>
      <c r="O19" s="390"/>
      <c r="P19" s="390"/>
      <c r="Q19" s="390"/>
      <c r="R19" s="390"/>
      <c r="S19" s="390"/>
      <c r="T19" s="390"/>
      <c r="U19" s="390"/>
      <c r="V19" s="390"/>
      <c r="W19" s="390"/>
      <c r="X19" s="390"/>
      <c r="Y19" s="390"/>
    </row>
    <row r="20" spans="1:25" ht="29.1" customHeight="1" thickBot="1">
      <c r="A20" s="390"/>
      <c r="B20" s="115" t="s">
        <v>188</v>
      </c>
      <c r="C20" s="123"/>
      <c r="D20" s="123"/>
      <c r="E20" s="110" t="s">
        <v>255</v>
      </c>
      <c r="F20" s="110" t="s">
        <v>256</v>
      </c>
      <c r="G20" s="110" t="s">
        <v>257</v>
      </c>
      <c r="H20" s="110" t="s">
        <v>258</v>
      </c>
      <c r="I20" s="110" t="s">
        <v>259</v>
      </c>
      <c r="J20" s="110" t="s">
        <v>260</v>
      </c>
      <c r="K20" s="176" t="s">
        <v>261</v>
      </c>
      <c r="L20" s="390"/>
      <c r="M20" s="393"/>
      <c r="N20" s="393"/>
      <c r="O20" s="390"/>
      <c r="P20" s="390"/>
      <c r="Q20" s="390"/>
      <c r="R20" s="390"/>
      <c r="S20" s="390"/>
      <c r="T20" s="390"/>
      <c r="U20" s="390"/>
      <c r="V20" s="390"/>
      <c r="W20" s="390"/>
      <c r="X20" s="390"/>
      <c r="Y20" s="390"/>
    </row>
    <row r="21" spans="1:25" ht="39" customHeight="1">
      <c r="A21" s="390"/>
      <c r="B21" s="574" t="s">
        <v>1053</v>
      </c>
      <c r="C21" s="574"/>
      <c r="D21" s="574"/>
      <c r="E21" s="254"/>
      <c r="F21" s="255"/>
      <c r="G21" s="255"/>
      <c r="H21" s="255"/>
      <c r="I21" s="255"/>
      <c r="J21" s="256"/>
      <c r="K21" s="428"/>
      <c r="L21" s="390"/>
      <c r="M21" s="393"/>
      <c r="N21" s="393"/>
      <c r="O21" s="390"/>
      <c r="P21" s="390"/>
      <c r="Q21" s="390"/>
      <c r="R21" s="390"/>
      <c r="S21" s="390"/>
      <c r="T21" s="390"/>
      <c r="U21" s="390"/>
      <c r="V21" s="390"/>
      <c r="W21" s="390"/>
      <c r="X21" s="390"/>
      <c r="Y21" s="390"/>
    </row>
    <row r="22" spans="1:25" ht="114">
      <c r="A22" s="390"/>
      <c r="B22" s="573" t="s">
        <v>1044</v>
      </c>
      <c r="C22" s="573"/>
      <c r="D22" s="573"/>
      <c r="E22" s="139" t="s">
        <v>747</v>
      </c>
      <c r="F22" s="139" t="s">
        <v>747</v>
      </c>
      <c r="G22" s="253" t="s">
        <v>1054</v>
      </c>
      <c r="H22" s="253" t="s">
        <v>1054</v>
      </c>
      <c r="I22" s="253" t="s">
        <v>1054</v>
      </c>
      <c r="J22" s="253" t="s">
        <v>1054</v>
      </c>
      <c r="K22" s="429"/>
      <c r="L22" s="393"/>
      <c r="M22" s="393"/>
      <c r="N22" s="393"/>
      <c r="O22" s="390"/>
      <c r="P22" s="390"/>
      <c r="Q22" s="390"/>
      <c r="R22" s="390"/>
      <c r="S22" s="390"/>
      <c r="T22" s="390"/>
      <c r="U22" s="390"/>
      <c r="V22" s="390"/>
      <c r="W22" s="390"/>
      <c r="X22" s="390"/>
      <c r="Y22" s="390"/>
    </row>
    <row r="23" spans="1:25" ht="132" customHeight="1">
      <c r="A23" s="390"/>
      <c r="B23" s="573" t="s">
        <v>1046</v>
      </c>
      <c r="C23" s="573"/>
      <c r="D23" s="573"/>
      <c r="E23" s="139" t="s">
        <v>747</v>
      </c>
      <c r="F23" s="139" t="s">
        <v>747</v>
      </c>
      <c r="G23" s="253" t="s">
        <v>1055</v>
      </c>
      <c r="H23" s="253" t="s">
        <v>1055</v>
      </c>
      <c r="I23" s="253" t="s">
        <v>1055</v>
      </c>
      <c r="J23" s="253" t="s">
        <v>1055</v>
      </c>
      <c r="K23" s="429"/>
      <c r="L23" s="393"/>
      <c r="M23" s="393"/>
      <c r="N23" s="393"/>
      <c r="O23" s="390"/>
      <c r="P23" s="390"/>
      <c r="Q23" s="390"/>
      <c r="R23" s="390"/>
      <c r="S23" s="390"/>
      <c r="T23" s="390"/>
      <c r="U23" s="390"/>
      <c r="V23" s="390"/>
      <c r="W23" s="390"/>
      <c r="X23" s="390"/>
      <c r="Y23" s="390"/>
    </row>
    <row r="24" spans="1:25" ht="327.75">
      <c r="A24" s="390"/>
      <c r="B24" s="573" t="s">
        <v>1056</v>
      </c>
      <c r="C24" s="573"/>
      <c r="D24" s="573"/>
      <c r="E24" s="139" t="s">
        <v>1049</v>
      </c>
      <c r="F24" s="253" t="s">
        <v>1050</v>
      </c>
      <c r="G24" s="139" t="s">
        <v>1057</v>
      </c>
      <c r="H24" s="139" t="s">
        <v>1057</v>
      </c>
      <c r="I24" s="139" t="s">
        <v>1057</v>
      </c>
      <c r="J24" s="139" t="s">
        <v>1057</v>
      </c>
      <c r="K24" s="429"/>
      <c r="L24" s="393"/>
      <c r="M24" s="393"/>
      <c r="N24" s="393"/>
      <c r="O24" s="390"/>
      <c r="P24" s="390"/>
      <c r="Q24" s="390"/>
      <c r="R24" s="390"/>
      <c r="S24" s="390"/>
      <c r="T24" s="390"/>
      <c r="U24" s="390"/>
      <c r="V24" s="390"/>
      <c r="W24" s="390"/>
      <c r="X24" s="390"/>
      <c r="Y24" s="390"/>
    </row>
    <row r="25" spans="1:25" ht="24.95" customHeight="1">
      <c r="A25" s="390"/>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row>
    <row r="26" spans="1:25" ht="18.399999999999999" thickBot="1">
      <c r="A26" s="390"/>
      <c r="B26" s="122" t="s">
        <v>191</v>
      </c>
      <c r="C26" s="122"/>
      <c r="D26" s="122"/>
      <c r="E26" s="109"/>
      <c r="F26" s="109"/>
      <c r="G26" s="109"/>
      <c r="H26" s="109"/>
      <c r="I26" s="109"/>
      <c r="J26" s="109"/>
      <c r="K26" s="109"/>
      <c r="L26" s="390"/>
      <c r="M26" s="393"/>
      <c r="N26" s="393"/>
      <c r="O26" s="390"/>
      <c r="P26" s="390"/>
      <c r="Q26" s="390"/>
      <c r="R26" s="390"/>
      <c r="S26" s="390"/>
      <c r="T26" s="390"/>
      <c r="U26" s="390"/>
      <c r="V26" s="390"/>
      <c r="W26" s="390"/>
      <c r="X26" s="390"/>
      <c r="Y26" s="390"/>
    </row>
    <row r="27" spans="1:25" ht="29.1" customHeight="1" thickBot="1">
      <c r="A27" s="390"/>
      <c r="B27" s="115" t="s">
        <v>190</v>
      </c>
      <c r="C27" s="123"/>
      <c r="D27" s="123"/>
      <c r="E27" s="110" t="s">
        <v>255</v>
      </c>
      <c r="F27" s="110" t="s">
        <v>256</v>
      </c>
      <c r="G27" s="110" t="s">
        <v>257</v>
      </c>
      <c r="H27" s="110" t="s">
        <v>258</v>
      </c>
      <c r="I27" s="110" t="s">
        <v>259</v>
      </c>
      <c r="J27" s="110" t="s">
        <v>260</v>
      </c>
      <c r="K27" s="176" t="s">
        <v>261</v>
      </c>
      <c r="L27" s="390"/>
      <c r="M27" s="393"/>
      <c r="N27" s="393"/>
      <c r="O27" s="390"/>
      <c r="P27" s="390"/>
      <c r="Q27" s="390"/>
      <c r="R27" s="390"/>
      <c r="S27" s="390"/>
      <c r="T27" s="390"/>
      <c r="U27" s="390"/>
      <c r="V27" s="390"/>
      <c r="W27" s="390"/>
      <c r="X27" s="390"/>
      <c r="Y27" s="390"/>
    </row>
    <row r="28" spans="1:25" ht="50.25" customHeight="1">
      <c r="A28" s="390"/>
      <c r="B28" s="573" t="s">
        <v>1058</v>
      </c>
      <c r="C28" s="573"/>
      <c r="D28" s="573"/>
      <c r="E28" s="374" t="s">
        <v>694</v>
      </c>
      <c r="F28" s="139" t="s">
        <v>747</v>
      </c>
      <c r="G28" s="139" t="s">
        <v>1059</v>
      </c>
      <c r="H28" s="139" t="s">
        <v>1059</v>
      </c>
      <c r="I28" s="139" t="s">
        <v>1059</v>
      </c>
      <c r="J28" s="139" t="s">
        <v>1059</v>
      </c>
      <c r="K28" s="429"/>
      <c r="L28" s="393"/>
      <c r="M28" s="393"/>
      <c r="N28" s="393"/>
      <c r="O28" s="390"/>
      <c r="P28" s="390"/>
      <c r="Q28" s="390"/>
      <c r="R28" s="390"/>
      <c r="S28" s="390"/>
      <c r="T28" s="390"/>
      <c r="U28" s="390"/>
      <c r="V28" s="390"/>
      <c r="W28" s="390"/>
      <c r="X28" s="390"/>
      <c r="Y28" s="390"/>
    </row>
    <row r="29" spans="1:25" ht="47.25" customHeight="1">
      <c r="A29" s="390"/>
      <c r="B29" s="573" t="s">
        <v>1060</v>
      </c>
      <c r="C29" s="573"/>
      <c r="D29" s="573"/>
      <c r="E29" s="374" t="s">
        <v>694</v>
      </c>
      <c r="F29" s="139" t="s">
        <v>747</v>
      </c>
      <c r="G29" s="139" t="s">
        <v>1059</v>
      </c>
      <c r="H29" s="139" t="s">
        <v>1059</v>
      </c>
      <c r="I29" s="139" t="s">
        <v>1059</v>
      </c>
      <c r="J29" s="139" t="s">
        <v>1059</v>
      </c>
      <c r="K29" s="429"/>
      <c r="L29" s="393"/>
      <c r="M29" s="393"/>
      <c r="N29" s="393"/>
      <c r="O29" s="390"/>
      <c r="P29" s="390"/>
      <c r="Q29" s="390"/>
      <c r="R29" s="390"/>
      <c r="S29" s="390"/>
      <c r="T29" s="390"/>
      <c r="U29" s="390"/>
      <c r="V29" s="390"/>
      <c r="W29" s="390"/>
      <c r="X29" s="390"/>
      <c r="Y29" s="390"/>
    </row>
    <row r="30" spans="1:25" ht="14.25" customHeight="1">
      <c r="A30" s="390"/>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row>
    <row r="31" spans="1:25" ht="14.25" customHeight="1">
      <c r="A31" s="390"/>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row>
    <row r="32" spans="1:25" ht="14.25" customHeight="1">
      <c r="A32" s="390"/>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row>
    <row r="33" spans="1:25" ht="14.25" customHeight="1">
      <c r="A33" s="390"/>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row>
    <row r="34" spans="1:25" ht="14.25" customHeight="1">
      <c r="A34" s="390"/>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row>
    <row r="35" spans="1:25" ht="14.25" customHeight="1">
      <c r="A35" s="390"/>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row>
    <row r="36" spans="1:25" ht="14.25" customHeight="1">
      <c r="A36" s="390"/>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row>
    <row r="37" spans="1:25" ht="14.25" customHeight="1">
      <c r="A37" s="390"/>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row>
    <row r="38" spans="1:25" ht="14.25" customHeight="1">
      <c r="A38" s="390"/>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row>
    <row r="39" spans="1:25" ht="14.25" customHeight="1">
      <c r="A39" s="390"/>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row>
    <row r="40" spans="1:25" ht="14.25" customHeight="1">
      <c r="A40" s="390"/>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row>
    <row r="41" spans="1:25" ht="14.25" customHeight="1">
      <c r="A41" s="390"/>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row>
    <row r="42" spans="1:25" ht="14.25" customHeight="1">
      <c r="A42" s="390"/>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row>
    <row r="43" spans="1:25" ht="14.25" customHeight="1">
      <c r="A43" s="390"/>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row>
    <row r="44" spans="1:25" ht="14.25" customHeight="1">
      <c r="A44" s="390"/>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row>
    <row r="45" spans="1:25" ht="14.25" customHeight="1">
      <c r="A45" s="390"/>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row>
    <row r="46" spans="1:25" ht="14.25" customHeight="1">
      <c r="A46" s="390"/>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row>
    <row r="47" spans="1:25" ht="14.25" customHeight="1">
      <c r="A47" s="390"/>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row>
    <row r="48" spans="1:25" ht="14.25" customHeight="1">
      <c r="A48" s="390"/>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row>
    <row r="49" spans="1:25" ht="14.25" customHeight="1">
      <c r="A49" s="390"/>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row>
    <row r="50" spans="1:25" ht="14.25" customHeight="1">
      <c r="A50" s="390"/>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row>
    <row r="51" spans="1:25" ht="14.25" customHeight="1">
      <c r="A51" s="390"/>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row>
    <row r="52" spans="1:25" ht="14.25" customHeight="1">
      <c r="A52" s="390"/>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row>
    <row r="53" spans="1:25" ht="14.25" customHeight="1">
      <c r="A53" s="390"/>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row>
    <row r="54" spans="1:25" ht="14.25" customHeight="1">
      <c r="A54" s="390"/>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row>
    <row r="55" spans="1:25" ht="14.25" customHeight="1">
      <c r="A55" s="390"/>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row>
    <row r="56" spans="1:25" ht="14.25" customHeight="1">
      <c r="A56" s="390"/>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row>
    <row r="57" spans="1:25" ht="14.25" customHeight="1">
      <c r="A57" s="390"/>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row>
    <row r="58" spans="1:25" ht="14.25" customHeight="1">
      <c r="A58" s="390"/>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row>
    <row r="59" spans="1:25" ht="14.25" customHeight="1">
      <c r="A59" s="390"/>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row>
    <row r="60" spans="1:25" ht="14.25" customHeight="1">
      <c r="A60" s="390"/>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row>
    <row r="61" spans="1:25" ht="14.2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row>
    <row r="62" spans="1:25" ht="14.25" customHeight="1">
      <c r="A62" s="39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row>
    <row r="63" spans="1:25" ht="14.25" customHeight="1">
      <c r="A63" s="39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row>
    <row r="64" spans="1:25" ht="14.25" customHeight="1">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row>
    <row r="65" spans="1:25" ht="14.25" customHeight="1">
      <c r="A65" s="39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row>
    <row r="66" spans="1:25" ht="14.25" customHeight="1">
      <c r="A66" s="39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row>
    <row r="67" spans="1:25" ht="14.25" customHeight="1">
      <c r="A67" s="39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row>
    <row r="68" spans="1:25" ht="14.25" customHeight="1">
      <c r="A68" s="39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row>
    <row r="69" spans="1:25" ht="14.25" customHeight="1">
      <c r="A69" s="39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row>
    <row r="70" spans="1:25" ht="14.25" customHeight="1">
      <c r="A70" s="39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row>
    <row r="71" spans="1:25" ht="14.25" customHeight="1">
      <c r="A71" s="39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row>
    <row r="72" spans="1:25" ht="14.25" customHeight="1">
      <c r="A72" s="39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row>
    <row r="73" spans="1:25" ht="14.25" customHeight="1">
      <c r="A73" s="39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row>
    <row r="74" spans="1:25" ht="14.25" customHeight="1">
      <c r="A74" s="39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row>
    <row r="75" spans="1:25" ht="14.25" customHeight="1">
      <c r="A75" s="39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row>
    <row r="76" spans="1:25" ht="14.25" customHeight="1">
      <c r="A76" s="39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row>
    <row r="77" spans="1:25" ht="14.25" customHeight="1">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row>
    <row r="78" spans="1:25" ht="14.25" customHeight="1">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row>
    <row r="79" spans="1:25" ht="14.25" customHeight="1">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row>
    <row r="80" spans="1:25" ht="14.25" customHeight="1">
      <c r="A80" s="39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row>
    <row r="81" spans="1:25" ht="14.25" customHeight="1">
      <c r="A81" s="39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row>
    <row r="82" spans="1:25" ht="14.25" customHeight="1">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row>
    <row r="83" spans="1:25" ht="14.25" customHeight="1">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row>
    <row r="84" spans="1:25" ht="14.25" customHeight="1">
      <c r="A84" s="39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row>
    <row r="85" spans="1:25" ht="14.25" customHeight="1">
      <c r="A85" s="39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row>
    <row r="86" spans="1:25" ht="14.25" customHeight="1">
      <c r="A86" s="39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row>
    <row r="87" spans="1:25" ht="14.25" customHeight="1">
      <c r="A87" s="39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row>
    <row r="88" spans="1:25" ht="14.25" customHeight="1">
      <c r="A88" s="39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row>
    <row r="89" spans="1:25" ht="14.25" customHeight="1">
      <c r="A89" s="39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row>
    <row r="90" spans="1:25" ht="14.25" customHeight="1">
      <c r="A90" s="39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row>
    <row r="91" spans="1:25" ht="14.25" customHeight="1">
      <c r="A91" s="39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row>
    <row r="92" spans="1:25" ht="14.25" customHeight="1">
      <c r="A92" s="39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row>
    <row r="93" spans="1:25" ht="14.25" customHeight="1">
      <c r="A93" s="39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row>
    <row r="94" spans="1:25" ht="14.25" customHeight="1">
      <c r="A94" s="39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row>
    <row r="95" spans="1:25" ht="14.25" customHeight="1">
      <c r="A95" s="39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row>
    <row r="96" spans="1:25" ht="14.25" customHeight="1">
      <c r="A96" s="39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row>
    <row r="97" spans="1:25" ht="14.25" customHeight="1">
      <c r="A97" s="39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row>
    <row r="98" spans="1:25" ht="14.25" customHeight="1">
      <c r="A98" s="39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row>
    <row r="99" spans="1:25" ht="14.25" customHeight="1">
      <c r="A99" s="39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row>
    <row r="100" spans="1:25" ht="14.25" customHeight="1">
      <c r="A100" s="39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row>
    <row r="101" spans="1:25" ht="14.25" customHeight="1">
      <c r="A101" s="39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row>
    <row r="102" spans="1:25" ht="14.25" customHeight="1">
      <c r="A102" s="39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row>
    <row r="103" spans="1:25" ht="14.25" customHeight="1">
      <c r="A103" s="39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row>
    <row r="104" spans="1:25" ht="14.25" customHeight="1">
      <c r="A104" s="39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row>
    <row r="105" spans="1:25" ht="14.25" customHeight="1">
      <c r="A105" s="39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row>
    <row r="106" spans="1:25" ht="14.25" customHeight="1">
      <c r="A106" s="39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row>
    <row r="107" spans="1:25" ht="14.25" customHeight="1">
      <c r="A107" s="39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row>
    <row r="108" spans="1:25" ht="14.25" customHeight="1">
      <c r="A108" s="39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row>
    <row r="109" spans="1:25" ht="14.25" customHeight="1">
      <c r="A109" s="39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row>
    <row r="110" spans="1:25" ht="14.25" customHeight="1">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row>
    <row r="111" spans="1:25" ht="14.25" customHeight="1">
      <c r="A111" s="39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row>
    <row r="112" spans="1:25" ht="14.25" customHeight="1">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row>
    <row r="113" spans="1:25" ht="14.25" customHeight="1">
      <c r="A113" s="39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row>
    <row r="114" spans="1:25" ht="14.25" customHeight="1">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row>
    <row r="115" spans="1:25" ht="14.25" customHeight="1">
      <c r="A115" s="39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row>
    <row r="116" spans="1:25" ht="14.25" customHeight="1">
      <c r="A116" s="39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row>
    <row r="117" spans="1:25" ht="14.25" customHeight="1">
      <c r="A117" s="39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row>
    <row r="118" spans="1:25" ht="14.25" customHeight="1">
      <c r="A118" s="39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row>
    <row r="119" spans="1:25" ht="14.25" customHeight="1">
      <c r="A119" s="39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row>
    <row r="120" spans="1:25" ht="14.25" customHeight="1">
      <c r="A120" s="39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row>
    <row r="121" spans="1:25" ht="14.25" customHeight="1">
      <c r="A121" s="39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row>
    <row r="122" spans="1:25" ht="14.25" customHeight="1">
      <c r="A122" s="390"/>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row>
    <row r="123" spans="1:25" ht="14.25" customHeight="1">
      <c r="A123" s="39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row>
    <row r="124" spans="1:25" ht="14.25" customHeight="1">
      <c r="A124" s="390"/>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row>
    <row r="125" spans="1:25" ht="14.25" customHeight="1">
      <c r="A125" s="390"/>
      <c r="B125" s="390"/>
      <c r="C125" s="390"/>
      <c r="D125" s="390"/>
      <c r="E125" s="390"/>
      <c r="F125" s="390"/>
      <c r="G125" s="390"/>
      <c r="H125" s="390"/>
      <c r="I125" s="390"/>
      <c r="J125" s="390"/>
      <c r="K125" s="390"/>
      <c r="L125" s="390"/>
      <c r="M125" s="390"/>
      <c r="N125" s="390"/>
      <c r="O125" s="390"/>
      <c r="P125" s="390"/>
      <c r="Q125" s="390"/>
      <c r="R125" s="390"/>
      <c r="S125" s="390"/>
      <c r="T125" s="390"/>
      <c r="U125" s="390"/>
      <c r="V125" s="390"/>
      <c r="W125" s="390"/>
      <c r="X125" s="390"/>
      <c r="Y125" s="390"/>
    </row>
    <row r="126" spans="1:25" ht="14.25" customHeight="1">
      <c r="A126" s="390"/>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row>
    <row r="127" spans="1:25" ht="14.25" customHeight="1">
      <c r="A127" s="39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row>
    <row r="128" spans="1:25" ht="14.25" customHeight="1">
      <c r="A128" s="390"/>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row>
    <row r="129" spans="1:25" ht="14.25" customHeight="1">
      <c r="A129" s="390"/>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row>
    <row r="130" spans="1:25" ht="14.25" customHeight="1">
      <c r="A130" s="390"/>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row>
    <row r="131" spans="1:25" ht="14.25" customHeight="1">
      <c r="A131" s="390"/>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row>
    <row r="132" spans="1:25" ht="14.25" customHeight="1">
      <c r="A132" s="390"/>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row>
    <row r="133" spans="1:25" ht="14.25" customHeight="1">
      <c r="A133" s="390"/>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row>
    <row r="134" spans="1:25" ht="14.25" customHeight="1">
      <c r="A134" s="390"/>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row>
    <row r="135" spans="1:25" ht="14.25" customHeight="1">
      <c r="A135" s="39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row>
    <row r="136" spans="1:25" ht="14.25" customHeight="1">
      <c r="A136" s="390"/>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row>
    <row r="137" spans="1:25" ht="14.25" customHeight="1">
      <c r="A137" s="390"/>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row>
    <row r="138" spans="1:25" ht="14.25" customHeight="1">
      <c r="A138" s="390"/>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row>
    <row r="139" spans="1:25" ht="14.25" customHeight="1">
      <c r="A139" s="390"/>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row>
    <row r="140" spans="1:25" ht="14.2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row>
    <row r="141" spans="1:25" ht="14.2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row>
    <row r="142" spans="1:25" ht="14.25"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row>
    <row r="143" spans="1:25" ht="14.25" customHeight="1">
      <c r="A143" s="390"/>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row>
    <row r="144" spans="1:25" ht="14.25" customHeight="1">
      <c r="A144" s="39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row>
    <row r="145" spans="1:25" ht="14.25" customHeight="1">
      <c r="A145" s="390"/>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row>
    <row r="146" spans="1:25" ht="14.25" customHeight="1">
      <c r="A146" s="390"/>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row>
    <row r="147" spans="1:25" ht="14.25" customHeight="1">
      <c r="A147" s="390"/>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row>
    <row r="148" spans="1:25" ht="14.25" customHeight="1">
      <c r="A148" s="390"/>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row>
    <row r="149" spans="1:25" ht="14.25" customHeight="1">
      <c r="A149" s="390"/>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row>
    <row r="150" spans="1:25" ht="14.25" customHeight="1">
      <c r="A150" s="39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row>
    <row r="151" spans="1:25" ht="14.25" customHeight="1">
      <c r="A151" s="390"/>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row>
    <row r="152" spans="1:25" ht="14.25" customHeight="1">
      <c r="A152" s="390"/>
      <c r="B152" s="390"/>
      <c r="C152" s="390"/>
      <c r="D152" s="390"/>
      <c r="E152" s="390"/>
      <c r="F152" s="390"/>
      <c r="G152" s="390"/>
      <c r="H152" s="390"/>
      <c r="I152" s="390"/>
      <c r="J152" s="390"/>
      <c r="K152" s="390"/>
      <c r="L152" s="390"/>
      <c r="M152" s="390"/>
      <c r="N152" s="390"/>
      <c r="O152" s="390"/>
      <c r="P152" s="390"/>
      <c r="Q152" s="390"/>
      <c r="R152" s="390"/>
      <c r="S152" s="390"/>
      <c r="T152" s="390"/>
      <c r="U152" s="390"/>
      <c r="V152" s="390"/>
      <c r="W152" s="390"/>
      <c r="X152" s="390"/>
      <c r="Y152" s="390"/>
    </row>
    <row r="153" spans="1:25" ht="14.25" customHeight="1">
      <c r="A153" s="390"/>
      <c r="B153" s="390"/>
      <c r="C153" s="390"/>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row>
    <row r="154" spans="1:25" ht="14.25" customHeight="1">
      <c r="A154" s="390"/>
      <c r="B154" s="390"/>
      <c r="C154" s="390"/>
      <c r="D154" s="390"/>
      <c r="E154" s="390"/>
      <c r="F154" s="390"/>
      <c r="G154" s="390"/>
      <c r="H154" s="390"/>
      <c r="I154" s="390"/>
      <c r="J154" s="390"/>
      <c r="K154" s="390"/>
      <c r="L154" s="390"/>
      <c r="M154" s="390"/>
      <c r="N154" s="390"/>
      <c r="O154" s="390"/>
      <c r="P154" s="390"/>
      <c r="Q154" s="390"/>
      <c r="R154" s="390"/>
      <c r="S154" s="390"/>
      <c r="T154" s="390"/>
      <c r="U154" s="390"/>
      <c r="V154" s="390"/>
      <c r="W154" s="390"/>
      <c r="X154" s="390"/>
      <c r="Y154" s="390"/>
    </row>
    <row r="155" spans="1:25" ht="14.25" customHeight="1">
      <c r="A155" s="390"/>
      <c r="B155" s="390"/>
      <c r="C155" s="390"/>
      <c r="D155" s="390"/>
      <c r="E155" s="390"/>
      <c r="F155" s="390"/>
      <c r="G155" s="390"/>
      <c r="H155" s="390"/>
      <c r="I155" s="390"/>
      <c r="J155" s="390"/>
      <c r="K155" s="390"/>
      <c r="L155" s="390"/>
      <c r="M155" s="390"/>
      <c r="N155" s="390"/>
      <c r="O155" s="390"/>
      <c r="P155" s="390"/>
      <c r="Q155" s="390"/>
      <c r="R155" s="390"/>
      <c r="S155" s="390"/>
      <c r="T155" s="390"/>
      <c r="U155" s="390"/>
      <c r="V155" s="390"/>
      <c r="W155" s="390"/>
      <c r="X155" s="390"/>
      <c r="Y155" s="390"/>
    </row>
    <row r="156" spans="1:25" ht="14.25" customHeight="1">
      <c r="A156" s="390"/>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row>
    <row r="157" spans="1:25" ht="14.25" customHeight="1">
      <c r="A157" s="390"/>
      <c r="B157" s="390"/>
      <c r="C157" s="390"/>
      <c r="D157" s="390"/>
      <c r="E157" s="390"/>
      <c r="F157" s="390"/>
      <c r="G157" s="390"/>
      <c r="H157" s="390"/>
      <c r="I157" s="390"/>
      <c r="J157" s="390"/>
      <c r="K157" s="390"/>
      <c r="L157" s="390"/>
      <c r="M157" s="390"/>
      <c r="N157" s="390"/>
      <c r="O157" s="390"/>
      <c r="P157" s="390"/>
      <c r="Q157" s="390"/>
      <c r="R157" s="390"/>
      <c r="S157" s="390"/>
      <c r="T157" s="390"/>
      <c r="U157" s="390"/>
      <c r="V157" s="390"/>
      <c r="W157" s="390"/>
      <c r="X157" s="390"/>
      <c r="Y157" s="390"/>
    </row>
    <row r="158" spans="1:25" ht="14.25" customHeight="1">
      <c r="A158" s="390"/>
      <c r="B158" s="390"/>
      <c r="C158" s="390"/>
      <c r="D158" s="390"/>
      <c r="E158" s="390"/>
      <c r="F158" s="390"/>
      <c r="G158" s="390"/>
      <c r="H158" s="390"/>
      <c r="I158" s="390"/>
      <c r="J158" s="390"/>
      <c r="K158" s="390"/>
      <c r="L158" s="390"/>
      <c r="M158" s="390"/>
      <c r="N158" s="390"/>
      <c r="O158" s="390"/>
      <c r="P158" s="390"/>
      <c r="Q158" s="390"/>
      <c r="R158" s="390"/>
      <c r="S158" s="390"/>
      <c r="T158" s="390"/>
      <c r="U158" s="390"/>
      <c r="V158" s="390"/>
      <c r="W158" s="390"/>
      <c r="X158" s="390"/>
      <c r="Y158" s="390"/>
    </row>
    <row r="159" spans="1:25" ht="14.25" customHeight="1">
      <c r="A159" s="390"/>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row>
    <row r="160" spans="1:25" ht="14.25" customHeight="1">
      <c r="A160" s="390"/>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row>
    <row r="161" spans="1:25" ht="14.25" customHeight="1">
      <c r="A161" s="390"/>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row>
    <row r="162" spans="1:25" ht="14.25" customHeight="1">
      <c r="A162" s="390"/>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row>
    <row r="163" spans="1:25" ht="14.25" customHeight="1">
      <c r="A163" s="390"/>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row>
    <row r="164" spans="1:25" ht="14.25" customHeight="1">
      <c r="A164" s="390"/>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row>
    <row r="165" spans="1:25" ht="14.25" customHeight="1">
      <c r="A165" s="390"/>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row>
    <row r="166" spans="1:25" ht="14.25" customHeight="1">
      <c r="A166" s="390"/>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row>
    <row r="167" spans="1:25" ht="14.25" customHeight="1">
      <c r="A167" s="390"/>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row>
    <row r="168" spans="1:25" ht="14.25" customHeight="1">
      <c r="A168" s="390"/>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row>
    <row r="169" spans="1:25" ht="14.25" customHeight="1">
      <c r="A169" s="390"/>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row>
    <row r="170" spans="1:25" ht="14.25" customHeight="1">
      <c r="A170" s="390"/>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row>
    <row r="171" spans="1:25" ht="14.25" customHeight="1">
      <c r="A171" s="390"/>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row>
    <row r="172" spans="1:25" ht="14.25" customHeight="1">
      <c r="A172" s="390"/>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row>
    <row r="173" spans="1:25" ht="14.25" customHeight="1">
      <c r="A173" s="390"/>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row>
    <row r="174" spans="1:25" ht="14.25" customHeight="1">
      <c r="A174" s="390"/>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row>
    <row r="175" spans="1:25" ht="14.25" customHeight="1">
      <c r="A175" s="390"/>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row>
    <row r="176" spans="1:25" ht="14.25" customHeight="1">
      <c r="A176" s="390"/>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row>
    <row r="177" spans="1:25" ht="14.25" customHeight="1">
      <c r="A177" s="390"/>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row>
    <row r="178" spans="1:25" ht="14.25" customHeight="1">
      <c r="A178" s="390"/>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row>
    <row r="179" spans="1:25" ht="14.25" customHeight="1">
      <c r="A179" s="390"/>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row>
    <row r="180" spans="1:25" ht="14.25" customHeight="1">
      <c r="A180" s="390"/>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row>
    <row r="181" spans="1:25" ht="14.25" customHeight="1">
      <c r="A181" s="390"/>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row>
    <row r="182" spans="1:25" ht="14.25" customHeight="1">
      <c r="A182" s="390"/>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row>
    <row r="183" spans="1:25" ht="14.25" customHeight="1">
      <c r="A183" s="390"/>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row>
    <row r="184" spans="1:25" ht="14.25" customHeight="1">
      <c r="A184" s="390"/>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row>
    <row r="185" spans="1:25" ht="14.25" customHeight="1">
      <c r="A185" s="390"/>
      <c r="B185" s="390"/>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row>
    <row r="186" spans="1:25" ht="14.25" customHeight="1">
      <c r="A186" s="390"/>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c r="Y186" s="390"/>
    </row>
    <row r="187" spans="1:25" ht="14.25" customHeight="1">
      <c r="A187" s="390"/>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row>
    <row r="188" spans="1:25" ht="14.25" customHeight="1">
      <c r="A188" s="390"/>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row>
    <row r="189" spans="1:25" ht="14.25" customHeight="1">
      <c r="A189" s="390"/>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row>
    <row r="190" spans="1:25" ht="14.25" customHeight="1">
      <c r="A190" s="390"/>
      <c r="B190" s="390"/>
      <c r="C190" s="390"/>
      <c r="D190" s="390"/>
      <c r="E190" s="390"/>
      <c r="F190" s="390"/>
      <c r="G190" s="390"/>
      <c r="H190" s="390"/>
      <c r="I190" s="390"/>
      <c r="J190" s="390"/>
      <c r="K190" s="390"/>
      <c r="L190" s="390"/>
      <c r="M190" s="390"/>
      <c r="N190" s="390"/>
      <c r="O190" s="390"/>
      <c r="P190" s="390"/>
      <c r="Q190" s="390"/>
      <c r="R190" s="390"/>
      <c r="S190" s="390"/>
      <c r="T190" s="390"/>
      <c r="U190" s="390"/>
      <c r="V190" s="390"/>
      <c r="W190" s="390"/>
      <c r="X190" s="390"/>
      <c r="Y190" s="390"/>
    </row>
    <row r="191" spans="1:25" ht="14.25" customHeight="1">
      <c r="A191" s="390"/>
      <c r="B191" s="390"/>
      <c r="C191" s="390"/>
      <c r="D191" s="390"/>
      <c r="E191" s="390"/>
      <c r="F191" s="390"/>
      <c r="G191" s="390"/>
      <c r="H191" s="390"/>
      <c r="I191" s="390"/>
      <c r="J191" s="390"/>
      <c r="K191" s="390"/>
      <c r="L191" s="390"/>
      <c r="M191" s="390"/>
      <c r="N191" s="390"/>
      <c r="O191" s="390"/>
      <c r="P191" s="390"/>
      <c r="Q191" s="390"/>
      <c r="R191" s="390"/>
      <c r="S191" s="390"/>
      <c r="T191" s="390"/>
      <c r="U191" s="390"/>
      <c r="V191" s="390"/>
      <c r="W191" s="390"/>
      <c r="X191" s="390"/>
      <c r="Y191" s="390"/>
    </row>
    <row r="192" spans="1:25" ht="14.25" customHeight="1">
      <c r="A192" s="390"/>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row>
    <row r="193" spans="1:25" ht="14.25" customHeight="1">
      <c r="A193" s="390"/>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row>
    <row r="194" spans="1:25" ht="14.25" customHeight="1">
      <c r="A194" s="390"/>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row>
    <row r="195" spans="1:25" ht="14.25" customHeight="1">
      <c r="A195" s="390"/>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row>
    <row r="196" spans="1:25" ht="14.25" customHeight="1">
      <c r="A196" s="390"/>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row>
    <row r="197" spans="1:25" ht="14.25" customHeight="1">
      <c r="A197" s="390"/>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row>
    <row r="198" spans="1:25" ht="14.25" customHeight="1">
      <c r="A198" s="390"/>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row>
    <row r="199" spans="1:25" ht="14.25" customHeight="1">
      <c r="A199" s="390"/>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row>
    <row r="200" spans="1:25" ht="14.25" customHeight="1">
      <c r="A200" s="390"/>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row>
    <row r="201" spans="1:25" ht="14.25" customHeight="1">
      <c r="A201" s="390"/>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row>
    <row r="202" spans="1:25" ht="14.25" customHeight="1">
      <c r="A202" s="390"/>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row>
    <row r="203" spans="1:25" ht="14.25" customHeight="1">
      <c r="A203" s="390"/>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row>
    <row r="204" spans="1:25" ht="14.25" customHeight="1">
      <c r="A204" s="39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row>
    <row r="205" spans="1:25" ht="14.25" customHeight="1">
      <c r="A205" s="390"/>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row>
    <row r="206" spans="1:25" ht="14.25" customHeight="1">
      <c r="A206" s="390"/>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row>
    <row r="207" spans="1:25" ht="14.25" customHeight="1">
      <c r="A207" s="390"/>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row>
    <row r="208" spans="1:25" ht="14.25" customHeight="1">
      <c r="A208" s="390"/>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row>
    <row r="209" spans="1:25" ht="14.25" customHeight="1">
      <c r="A209" s="390"/>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row>
    <row r="210" spans="1:25" ht="14.25" customHeight="1">
      <c r="A210" s="390"/>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row>
    <row r="211" spans="1:25" ht="14.25" customHeight="1">
      <c r="A211" s="390"/>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row>
    <row r="212" spans="1:25" ht="14.25" customHeight="1">
      <c r="A212" s="390"/>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row>
    <row r="213" spans="1:25" ht="14.25" customHeight="1">
      <c r="A213" s="390"/>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row>
    <row r="214" spans="1:25" ht="14.25" customHeight="1">
      <c r="A214" s="39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row>
    <row r="215" spans="1:25" ht="14.25" customHeight="1">
      <c r="A215" s="390"/>
      <c r="B215" s="390"/>
      <c r="C215" s="390"/>
      <c r="D215" s="390"/>
      <c r="E215" s="390"/>
      <c r="F215" s="390"/>
      <c r="G215" s="390"/>
      <c r="H215" s="390"/>
      <c r="I215" s="390"/>
      <c r="J215" s="390"/>
      <c r="K215" s="390"/>
      <c r="L215" s="390"/>
      <c r="M215" s="390"/>
      <c r="N215" s="390"/>
      <c r="O215" s="390"/>
      <c r="P215" s="390"/>
      <c r="Q215" s="390"/>
      <c r="R215" s="390"/>
      <c r="S215" s="390"/>
      <c r="T215" s="390"/>
      <c r="U215" s="390"/>
      <c r="V215" s="390"/>
      <c r="W215" s="390"/>
      <c r="X215" s="390"/>
      <c r="Y215" s="390"/>
    </row>
    <row r="216" spans="1:25" ht="14.25" customHeight="1">
      <c r="A216" s="390"/>
      <c r="B216" s="390"/>
      <c r="C216" s="390"/>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row>
    <row r="217" spans="1:25" ht="14.25" customHeight="1">
      <c r="A217" s="390"/>
      <c r="B217" s="390"/>
      <c r="C217" s="390"/>
      <c r="D217" s="390"/>
      <c r="E217" s="390"/>
      <c r="F217" s="390"/>
      <c r="G217" s="390"/>
      <c r="H217" s="390"/>
      <c r="I217" s="390"/>
      <c r="J217" s="390"/>
      <c r="K217" s="390"/>
      <c r="L217" s="390"/>
      <c r="M217" s="390"/>
      <c r="N217" s="390"/>
      <c r="O217" s="390"/>
      <c r="P217" s="390"/>
      <c r="Q217" s="390"/>
      <c r="R217" s="390"/>
      <c r="S217" s="390"/>
      <c r="T217" s="390"/>
      <c r="U217" s="390"/>
      <c r="V217" s="390"/>
      <c r="W217" s="390"/>
      <c r="X217" s="390"/>
      <c r="Y217" s="390"/>
    </row>
    <row r="218" spans="1:25" ht="14.25" customHeight="1">
      <c r="A218" s="390"/>
      <c r="B218" s="390"/>
      <c r="C218" s="390"/>
      <c r="D218" s="390"/>
      <c r="E218" s="390"/>
      <c r="F218" s="390"/>
      <c r="G218" s="390"/>
      <c r="H218" s="390"/>
      <c r="I218" s="390"/>
      <c r="J218" s="390"/>
      <c r="K218" s="390"/>
      <c r="L218" s="390"/>
      <c r="M218" s="390"/>
      <c r="N218" s="390"/>
      <c r="O218" s="390"/>
      <c r="P218" s="390"/>
      <c r="Q218" s="390"/>
      <c r="R218" s="390"/>
      <c r="S218" s="390"/>
      <c r="T218" s="390"/>
      <c r="U218" s="390"/>
      <c r="V218" s="390"/>
      <c r="W218" s="390"/>
      <c r="X218" s="390"/>
      <c r="Y218" s="390"/>
    </row>
    <row r="219" spans="1:25" ht="14.25" customHeight="1">
      <c r="A219" s="390"/>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row>
    <row r="220" spans="1:25" ht="14.25" customHeight="1">
      <c r="A220" s="390"/>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row>
    <row r="221" spans="1:25" ht="14.25" customHeight="1">
      <c r="A221" s="390"/>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row>
    <row r="222" spans="1:25" ht="14.25" customHeight="1">
      <c r="A222" s="390"/>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row>
    <row r="223" spans="1:25" ht="14.25" customHeight="1">
      <c r="A223" s="390"/>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row>
    <row r="224" spans="1:25" ht="14.25" customHeight="1">
      <c r="A224" s="390"/>
      <c r="B224" s="390"/>
      <c r="C224" s="390"/>
      <c r="D224" s="390"/>
      <c r="E224" s="390"/>
      <c r="F224" s="390"/>
      <c r="G224" s="390"/>
      <c r="H224" s="390"/>
      <c r="I224" s="390"/>
      <c r="J224" s="390"/>
      <c r="K224" s="390"/>
      <c r="L224" s="390"/>
      <c r="M224" s="390"/>
      <c r="N224" s="390"/>
      <c r="O224" s="390"/>
      <c r="P224" s="390"/>
      <c r="Q224" s="390"/>
      <c r="R224" s="390"/>
      <c r="S224" s="390"/>
      <c r="T224" s="390"/>
      <c r="U224" s="390"/>
      <c r="V224" s="390"/>
      <c r="W224" s="390"/>
      <c r="X224" s="390"/>
      <c r="Y224" s="390"/>
    </row>
    <row r="225" spans="1:25" ht="14.25" customHeight="1">
      <c r="A225" s="390"/>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row>
    <row r="226" spans="1:25" ht="14.25" customHeight="1">
      <c r="A226" s="390"/>
      <c r="B226" s="390"/>
      <c r="C226" s="390"/>
      <c r="D226" s="390"/>
      <c r="E226" s="390"/>
      <c r="F226" s="390"/>
      <c r="G226" s="390"/>
      <c r="H226" s="390"/>
      <c r="I226" s="390"/>
      <c r="J226" s="390"/>
      <c r="K226" s="390"/>
      <c r="L226" s="390"/>
      <c r="M226" s="390"/>
      <c r="N226" s="390"/>
      <c r="O226" s="390"/>
      <c r="P226" s="390"/>
      <c r="Q226" s="390"/>
      <c r="R226" s="390"/>
      <c r="S226" s="390"/>
      <c r="T226" s="390"/>
      <c r="U226" s="390"/>
      <c r="V226" s="390"/>
      <c r="W226" s="390"/>
      <c r="X226" s="390"/>
      <c r="Y226" s="390"/>
    </row>
    <row r="227" spans="1:25" ht="14.25" customHeight="1">
      <c r="A227" s="390"/>
      <c r="B227" s="390"/>
      <c r="C227" s="390"/>
      <c r="D227" s="390"/>
      <c r="E227" s="390"/>
      <c r="F227" s="390"/>
      <c r="G227" s="390"/>
      <c r="H227" s="390"/>
      <c r="I227" s="390"/>
      <c r="J227" s="390"/>
      <c r="K227" s="390"/>
      <c r="L227" s="390"/>
      <c r="M227" s="390"/>
      <c r="N227" s="390"/>
      <c r="O227" s="390"/>
      <c r="P227" s="390"/>
      <c r="Q227" s="390"/>
      <c r="R227" s="390"/>
      <c r="S227" s="390"/>
      <c r="T227" s="390"/>
      <c r="U227" s="390"/>
      <c r="V227" s="390"/>
      <c r="W227" s="390"/>
      <c r="X227" s="390"/>
      <c r="Y227" s="390"/>
    </row>
    <row r="228" spans="1:25" ht="14.25" customHeight="1">
      <c r="A228" s="390"/>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row>
    <row r="229" spans="1:25" ht="14.25" customHeight="1">
      <c r="A229" s="390"/>
      <c r="B229" s="390"/>
      <c r="C229" s="390"/>
      <c r="D229" s="390"/>
      <c r="E229" s="390"/>
      <c r="F229" s="390"/>
      <c r="G229" s="390"/>
      <c r="H229" s="390"/>
      <c r="I229" s="390"/>
      <c r="J229" s="390"/>
      <c r="K229" s="390"/>
      <c r="L229" s="390"/>
      <c r="M229" s="390"/>
      <c r="N229" s="390"/>
      <c r="O229" s="390"/>
      <c r="P229" s="390"/>
      <c r="Q229" s="390"/>
      <c r="R229" s="390"/>
      <c r="S229" s="390"/>
      <c r="T229" s="390"/>
      <c r="U229" s="390"/>
      <c r="V229" s="390"/>
      <c r="W229" s="390"/>
      <c r="X229" s="390"/>
      <c r="Y229" s="390"/>
    </row>
    <row r="230" spans="1:25" ht="14.25" customHeight="1">
      <c r="A230" s="390"/>
      <c r="B230" s="390"/>
      <c r="C230" s="390"/>
      <c r="D230" s="390"/>
      <c r="E230" s="390"/>
      <c r="F230" s="390"/>
      <c r="G230" s="390"/>
      <c r="H230" s="390"/>
      <c r="I230" s="390"/>
      <c r="J230" s="390"/>
      <c r="K230" s="390"/>
      <c r="L230" s="390"/>
      <c r="M230" s="390"/>
      <c r="N230" s="390"/>
      <c r="O230" s="390"/>
      <c r="P230" s="390"/>
      <c r="Q230" s="390"/>
      <c r="R230" s="390"/>
      <c r="S230" s="390"/>
      <c r="T230" s="390"/>
      <c r="U230" s="390"/>
      <c r="V230" s="390"/>
      <c r="W230" s="390"/>
      <c r="X230" s="390"/>
      <c r="Y230" s="390"/>
    </row>
    <row r="231" spans="1:25" ht="14.25" customHeight="1">
      <c r="A231" s="390"/>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row>
    <row r="232" spans="1:25" ht="14.25" customHeight="1">
      <c r="A232" s="390"/>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row>
    <row r="233" spans="1:25" ht="14.25" customHeight="1">
      <c r="A233" s="390"/>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row>
    <row r="234" spans="1:25" ht="14.25" customHeight="1">
      <c r="A234" s="390"/>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row>
    <row r="235" spans="1:25" ht="14.25" customHeight="1">
      <c r="A235" s="390"/>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row>
    <row r="236" spans="1:25" ht="14.25" customHeight="1">
      <c r="A236" s="39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row>
    <row r="237" spans="1:25" ht="14.25" customHeight="1">
      <c r="A237" s="390"/>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row>
    <row r="238" spans="1:25" ht="14.25" customHeight="1">
      <c r="A238" s="390"/>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row>
    <row r="239" spans="1:25" ht="14.25" customHeight="1">
      <c r="A239" s="390"/>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row>
    <row r="240" spans="1:25" ht="14.25" customHeight="1">
      <c r="A240" s="390"/>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row>
    <row r="241" spans="1:25" ht="14.25" customHeight="1">
      <c r="A241" s="390"/>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row>
    <row r="242" spans="1:25" ht="14.25" customHeight="1">
      <c r="A242" s="390"/>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row>
    <row r="243" spans="1:25" ht="14.25" customHeight="1">
      <c r="A243" s="390"/>
      <c r="B243" s="390"/>
      <c r="C243" s="390"/>
      <c r="D243" s="390"/>
      <c r="E243" s="390"/>
      <c r="F243" s="390"/>
      <c r="G243" s="390"/>
      <c r="H243" s="390"/>
      <c r="I243" s="390"/>
      <c r="J243" s="390"/>
      <c r="K243" s="390"/>
      <c r="L243" s="390"/>
      <c r="M243" s="390"/>
      <c r="N243" s="390"/>
      <c r="O243" s="390"/>
      <c r="P243" s="390"/>
      <c r="Q243" s="390"/>
      <c r="R243" s="390"/>
      <c r="S243" s="390"/>
      <c r="T243" s="390"/>
      <c r="U243" s="390"/>
      <c r="V243" s="390"/>
      <c r="W243" s="390"/>
      <c r="X243" s="390"/>
      <c r="Y243" s="390"/>
    </row>
    <row r="244" spans="1:25" ht="14.25" customHeight="1">
      <c r="A244" s="390"/>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row>
    <row r="245" spans="1:25" ht="14.25" customHeight="1">
      <c r="A245" s="39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row>
    <row r="246" spans="1:25" ht="14.25" customHeight="1">
      <c r="A246" s="390"/>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row>
    <row r="247" spans="1:25" ht="14.25" customHeight="1">
      <c r="A247" s="390"/>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row>
    <row r="248" spans="1:25" ht="14.25" customHeight="1">
      <c r="A248" s="390"/>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row>
    <row r="249" spans="1:25" ht="14.25" customHeight="1">
      <c r="A249" s="390"/>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row>
    <row r="250" spans="1:25" ht="14.25" customHeight="1">
      <c r="A250" s="390"/>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row>
    <row r="251" spans="1:25" ht="14.25" customHeight="1">
      <c r="A251" s="39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row>
    <row r="252" spans="1:25" ht="14.25" customHeight="1">
      <c r="A252" s="39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row>
    <row r="253" spans="1:25" ht="14.25" customHeight="1">
      <c r="A253" s="39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row>
    <row r="254" spans="1:25" ht="14.25" customHeight="1">
      <c r="A254" s="39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row>
    <row r="255" spans="1:25" ht="14.25" customHeight="1">
      <c r="A255" s="39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row>
    <row r="256" spans="1:25" ht="14.25" customHeight="1">
      <c r="A256" s="39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row>
    <row r="257" spans="1:25" ht="14.25" customHeight="1">
      <c r="A257" s="39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row>
    <row r="258" spans="1:25" ht="14.25" customHeight="1">
      <c r="A258" s="39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row>
    <row r="259" spans="1:25" ht="14.25" customHeight="1">
      <c r="A259" s="39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row>
    <row r="260" spans="1:25" ht="14.25" customHeight="1">
      <c r="A260" s="39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row>
    <row r="261" spans="1:25" ht="14.25" customHeight="1">
      <c r="A261" s="39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row>
    <row r="262" spans="1:25" ht="14.25" customHeight="1">
      <c r="A262" s="39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row>
    <row r="263" spans="1:25" ht="14.25" customHeight="1">
      <c r="A263" s="39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row>
    <row r="264" spans="1:25" ht="14.25" customHeight="1">
      <c r="A264" s="39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row>
    <row r="265" spans="1:25" ht="14.25" customHeight="1">
      <c r="A265" s="39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row>
    <row r="266" spans="1:25" ht="14.25" customHeight="1">
      <c r="A266" s="39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row>
    <row r="267" spans="1:25" ht="14.25" customHeight="1">
      <c r="A267" s="39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row>
    <row r="268" spans="1:25" ht="14.25" customHeight="1">
      <c r="A268" s="39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row>
    <row r="269" spans="1:25" ht="14.25" customHeight="1">
      <c r="A269" s="39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row>
    <row r="270" spans="1:25" ht="14.25" customHeight="1">
      <c r="A270" s="39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row>
    <row r="271" spans="1:25" ht="14.25" customHeight="1">
      <c r="A271" s="39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row>
    <row r="272" spans="1:25" ht="14.25" customHeight="1">
      <c r="A272" s="39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row>
    <row r="273" spans="1:25" ht="14.25" customHeight="1">
      <c r="A273" s="39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row>
    <row r="274" spans="1:25" ht="14.25" customHeight="1">
      <c r="A274" s="39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row>
    <row r="275" spans="1:25" ht="14.25" customHeight="1">
      <c r="A275" s="39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row>
    <row r="276" spans="1:25" ht="14.25" customHeight="1">
      <c r="A276" s="39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row>
    <row r="277" spans="1:25" ht="14.25" customHeight="1">
      <c r="A277" s="39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row>
    <row r="278" spans="1:25" ht="14.25" customHeight="1">
      <c r="A278" s="39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row>
    <row r="279" spans="1:25" ht="14.25" customHeight="1">
      <c r="A279" s="39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row>
    <row r="280" spans="1:25" ht="14.25" customHeight="1">
      <c r="A280" s="39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row>
    <row r="281" spans="1:25" ht="14.25" customHeight="1">
      <c r="A281" s="39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row>
    <row r="282" spans="1:25" ht="14.25" customHeight="1">
      <c r="A282" s="39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row>
    <row r="283" spans="1:25" ht="14.25" customHeight="1">
      <c r="A283" s="39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row>
    <row r="284" spans="1:25" ht="14.25" customHeight="1">
      <c r="A284" s="39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row>
    <row r="285" spans="1:25" ht="14.25" customHeight="1">
      <c r="A285" s="39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row>
    <row r="286" spans="1:25" ht="14.25" customHeight="1">
      <c r="A286" s="39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row>
    <row r="287" spans="1:25" ht="14.25" customHeight="1">
      <c r="A287" s="39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row>
    <row r="288" spans="1:25" ht="14.25" customHeight="1">
      <c r="A288" s="39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row>
    <row r="289" spans="1:25" ht="14.25" customHeight="1">
      <c r="A289" s="39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row>
    <row r="290" spans="1:25" ht="14.25" customHeight="1">
      <c r="A290" s="39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row>
    <row r="291" spans="1:25" ht="14.25" customHeight="1">
      <c r="A291" s="39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row>
    <row r="292" spans="1:25" ht="14.25" customHeight="1">
      <c r="A292" s="39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row>
    <row r="293" spans="1:25" ht="14.25" customHeight="1">
      <c r="A293" s="39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row>
    <row r="294" spans="1:25" ht="14.25" customHeight="1">
      <c r="A294" s="39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row>
    <row r="295" spans="1:25" ht="14.25" customHeight="1">
      <c r="A295" s="39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row>
    <row r="296" spans="1:25" ht="14.25" customHeight="1">
      <c r="A296" s="39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row>
    <row r="297" spans="1:25" ht="14.25" customHeight="1">
      <c r="A297" s="39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row>
    <row r="298" spans="1:25" ht="14.25" customHeight="1">
      <c r="A298" s="39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row>
    <row r="299" spans="1:25" ht="14.25" customHeight="1">
      <c r="A299" s="39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row>
    <row r="300" spans="1:25" ht="14.25" customHeight="1">
      <c r="A300" s="39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row>
    <row r="301" spans="1:25" ht="14.25" customHeight="1">
      <c r="A301" s="39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row>
    <row r="302" spans="1:25" ht="14.25" customHeight="1">
      <c r="A302" s="39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row>
    <row r="303" spans="1:25" ht="14.25" customHeight="1">
      <c r="A303" s="39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row>
    <row r="304" spans="1:25" ht="14.25" customHeight="1">
      <c r="A304" s="39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row>
    <row r="305" spans="1:25" ht="14.25" customHeight="1">
      <c r="A305" s="39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row>
    <row r="306" spans="1:25" ht="14.25" customHeight="1">
      <c r="A306" s="39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row>
    <row r="307" spans="1:25" ht="14.25" customHeight="1">
      <c r="A307" s="39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row>
    <row r="308" spans="1:25" ht="14.25" customHeight="1">
      <c r="A308" s="39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row>
    <row r="309" spans="1:25" ht="14.25" customHeight="1">
      <c r="A309" s="39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row>
    <row r="310" spans="1:25" ht="14.25" customHeight="1">
      <c r="A310" s="39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row>
    <row r="311" spans="1:25" ht="14.25" customHeight="1">
      <c r="A311" s="39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row>
    <row r="312" spans="1:25" ht="14.25" customHeight="1">
      <c r="A312" s="39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row>
    <row r="313" spans="1:25" ht="14.25" customHeight="1">
      <c r="A313" s="39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row>
    <row r="314" spans="1:25" ht="14.25" customHeight="1">
      <c r="A314" s="39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row>
    <row r="315" spans="1:25" ht="14.25" customHeight="1">
      <c r="A315" s="39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row>
    <row r="316" spans="1:25" ht="14.25" customHeight="1">
      <c r="A316" s="39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row>
    <row r="317" spans="1:25" ht="14.25" customHeight="1">
      <c r="A317" s="39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row>
    <row r="318" spans="1:25" ht="14.25" customHeight="1">
      <c r="A318" s="39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row>
    <row r="319" spans="1:25" ht="14.25" customHeight="1">
      <c r="A319" s="39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row>
    <row r="320" spans="1:25" ht="14.25" customHeight="1">
      <c r="A320" s="39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row>
    <row r="321" spans="1:25" ht="14.25" customHeight="1">
      <c r="A321" s="39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row>
    <row r="322" spans="1:25" ht="14.25" customHeight="1">
      <c r="A322" s="39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row>
    <row r="323" spans="1:25" ht="14.25" customHeight="1">
      <c r="A323" s="39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row>
    <row r="324" spans="1:25" ht="14.25" customHeight="1">
      <c r="A324" s="39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row>
    <row r="325" spans="1:25" ht="14.25" customHeight="1">
      <c r="A325" s="39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row>
    <row r="326" spans="1:25" ht="14.25" customHeight="1">
      <c r="A326" s="39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row>
    <row r="327" spans="1:25" ht="14.25" customHeight="1">
      <c r="A327" s="39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row>
    <row r="328" spans="1:25" ht="14.25" customHeight="1">
      <c r="A328" s="39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row>
    <row r="329" spans="1:25" ht="14.25" customHeight="1">
      <c r="A329" s="39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row>
    <row r="330" spans="1:25" ht="14.25" customHeight="1">
      <c r="A330" s="39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row>
    <row r="331" spans="1:25" ht="14.25" customHeight="1">
      <c r="A331" s="39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row>
    <row r="332" spans="1:25" ht="14.25" customHeight="1">
      <c r="A332" s="39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row>
    <row r="333" spans="1:25" ht="14.25" customHeight="1">
      <c r="A333" s="39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row>
    <row r="334" spans="1:25" ht="14.25" customHeight="1">
      <c r="A334" s="39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row>
    <row r="335" spans="1:25" ht="14.25" customHeight="1">
      <c r="A335" s="39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row>
    <row r="336" spans="1:25" ht="14.25" customHeight="1">
      <c r="A336" s="39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row>
    <row r="337" spans="1:25" ht="14.25" customHeight="1">
      <c r="A337" s="39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row>
    <row r="338" spans="1:25" ht="14.25" customHeight="1">
      <c r="A338" s="39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row>
    <row r="339" spans="1:25" ht="14.25" customHeight="1">
      <c r="A339" s="39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row>
    <row r="340" spans="1:25" ht="14.25" customHeight="1">
      <c r="A340" s="39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row>
    <row r="341" spans="1:25" ht="14.25" customHeight="1">
      <c r="A341" s="39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row>
    <row r="342" spans="1:25" ht="14.25" customHeight="1">
      <c r="A342" s="39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row>
    <row r="343" spans="1:25" ht="14.25" customHeight="1">
      <c r="A343" s="39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row>
    <row r="344" spans="1:25" ht="14.25" customHeight="1">
      <c r="A344" s="39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row>
    <row r="345" spans="1:25" ht="14.25" customHeight="1">
      <c r="A345" s="39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row>
    <row r="346" spans="1:25" ht="14.25" customHeight="1">
      <c r="A346" s="39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row>
    <row r="347" spans="1:25" ht="14.25" customHeight="1">
      <c r="A347" s="39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row>
    <row r="348" spans="1:25" ht="14.25" customHeight="1">
      <c r="A348" s="39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row>
    <row r="349" spans="1:25" ht="14.25" customHeight="1">
      <c r="A349" s="39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row>
    <row r="350" spans="1:25" ht="14.25" customHeight="1">
      <c r="A350" s="39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row>
    <row r="351" spans="1:25" ht="14.25" customHeight="1">
      <c r="A351" s="39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row>
    <row r="352" spans="1:25" ht="14.25" customHeight="1">
      <c r="A352" s="39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row>
    <row r="353" spans="1:25" ht="14.25" customHeight="1">
      <c r="A353" s="39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row>
    <row r="354" spans="1:25" ht="14.25" customHeight="1">
      <c r="A354" s="39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row>
    <row r="355" spans="1:25" ht="14.25" customHeight="1">
      <c r="A355" s="39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row>
    <row r="356" spans="1:25" ht="14.25" customHeight="1">
      <c r="A356" s="39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row>
    <row r="357" spans="1:25" ht="14.25" customHeight="1">
      <c r="A357" s="39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row>
    <row r="358" spans="1:25" ht="14.25" customHeight="1">
      <c r="A358" s="39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row>
    <row r="359" spans="1:25" ht="14.25" customHeight="1">
      <c r="A359" s="39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row>
    <row r="360" spans="1:25" ht="14.25" customHeight="1">
      <c r="A360" s="39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row>
    <row r="361" spans="1:25" ht="14.25" customHeight="1">
      <c r="A361" s="39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row>
    <row r="362" spans="1:25" ht="14.25" customHeight="1">
      <c r="A362" s="39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row>
    <row r="363" spans="1:25" ht="14.25" customHeight="1">
      <c r="A363" s="39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row>
    <row r="364" spans="1:25" ht="14.25" customHeight="1">
      <c r="A364" s="39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row>
    <row r="365" spans="1:25" ht="14.25" customHeight="1">
      <c r="A365" s="39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row>
    <row r="366" spans="1:25" ht="14.25" customHeight="1">
      <c r="A366" s="39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row>
    <row r="367" spans="1:25" ht="14.25" customHeight="1">
      <c r="A367" s="39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row>
    <row r="368" spans="1:25" ht="14.25" customHeight="1">
      <c r="A368" s="39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row>
    <row r="369" spans="1:25" ht="14.25" customHeight="1">
      <c r="A369" s="39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row>
    <row r="370" spans="1:25" ht="14.25" customHeight="1">
      <c r="A370" s="39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row>
    <row r="371" spans="1:25" ht="14.25" customHeight="1">
      <c r="A371" s="39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row>
    <row r="372" spans="1:25" ht="14.25" customHeight="1">
      <c r="A372" s="39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row>
    <row r="373" spans="1:25" ht="14.25" customHeight="1">
      <c r="A373" s="39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row>
    <row r="374" spans="1:25" ht="14.25" customHeight="1">
      <c r="A374" s="39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row>
    <row r="375" spans="1:25" ht="14.25" customHeight="1">
      <c r="A375" s="39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row>
    <row r="376" spans="1:25" ht="14.25" customHeight="1">
      <c r="A376" s="39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row>
    <row r="377" spans="1:25" ht="14.25" customHeight="1">
      <c r="A377" s="39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row>
    <row r="378" spans="1:25" ht="14.25" customHeight="1">
      <c r="A378" s="39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row>
    <row r="379" spans="1:25" ht="14.25" customHeight="1">
      <c r="A379" s="39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row>
    <row r="380" spans="1:25" ht="14.25" customHeight="1">
      <c r="A380" s="39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row>
    <row r="381" spans="1:25" ht="14.25" customHeight="1">
      <c r="A381" s="39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row>
    <row r="382" spans="1:25" ht="14.25" customHeight="1">
      <c r="A382" s="39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row>
    <row r="383" spans="1:25" ht="14.25" customHeight="1">
      <c r="A383" s="39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row>
    <row r="384" spans="1:25" ht="14.25" customHeight="1">
      <c r="A384" s="39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row>
    <row r="385" spans="1:25" ht="14.25" customHeight="1">
      <c r="A385" s="39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row>
    <row r="386" spans="1:25" ht="14.25" customHeight="1">
      <c r="A386" s="39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row>
    <row r="387" spans="1:25" ht="14.25" customHeight="1">
      <c r="A387" s="39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row>
    <row r="388" spans="1:25" ht="14.25" customHeight="1">
      <c r="A388" s="39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row>
    <row r="389" spans="1:25" ht="14.25" customHeight="1">
      <c r="A389" s="39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row>
    <row r="390" spans="1:25" ht="14.25" customHeight="1">
      <c r="A390" s="39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row>
    <row r="391" spans="1:25" ht="14.25" customHeight="1">
      <c r="A391" s="39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row>
    <row r="392" spans="1:25" ht="14.25" customHeight="1">
      <c r="A392" s="39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row>
    <row r="393" spans="1:25" ht="14.25" customHeight="1">
      <c r="A393" s="39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row>
    <row r="394" spans="1:25" ht="14.25" customHeight="1">
      <c r="A394" s="39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row>
    <row r="395" spans="1:25" ht="14.25" customHeight="1">
      <c r="A395" s="39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row>
    <row r="396" spans="1:25" ht="14.25" customHeight="1">
      <c r="A396" s="39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row>
    <row r="397" spans="1:25" ht="14.25" customHeight="1">
      <c r="A397" s="39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row>
    <row r="398" spans="1:25" ht="14.25" customHeight="1">
      <c r="A398" s="39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row>
    <row r="399" spans="1:25" ht="14.25" customHeight="1">
      <c r="A399" s="39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row>
    <row r="400" spans="1:25" ht="14.25" customHeight="1">
      <c r="A400" s="39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row>
    <row r="401" spans="1:25" ht="14.25" customHeight="1">
      <c r="A401" s="39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row>
    <row r="402" spans="1:25" ht="14.25" customHeight="1">
      <c r="A402" s="39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row>
    <row r="403" spans="1:25" ht="14.25" customHeight="1">
      <c r="A403" s="39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row>
    <row r="404" spans="1:25" ht="14.25" customHeight="1">
      <c r="A404" s="39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row>
    <row r="405" spans="1:25" ht="14.25" customHeight="1">
      <c r="A405" s="39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row>
    <row r="406" spans="1:25" ht="14.25" customHeight="1">
      <c r="A406" s="39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row>
    <row r="407" spans="1:25" ht="14.25" customHeight="1">
      <c r="A407" s="39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row>
    <row r="408" spans="1:25" ht="14.25" customHeight="1">
      <c r="A408" s="39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row>
    <row r="409" spans="1:25" ht="14.25" customHeight="1">
      <c r="A409" s="39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row>
    <row r="410" spans="1:25" ht="14.25" customHeight="1">
      <c r="A410" s="39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row>
    <row r="411" spans="1:25" ht="14.25" customHeight="1">
      <c r="A411" s="39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row>
    <row r="412" spans="1:25" ht="14.25" customHeight="1">
      <c r="A412" s="39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row>
    <row r="413" spans="1:25" ht="14.25" customHeight="1">
      <c r="A413" s="39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row>
    <row r="414" spans="1:25" ht="14.25" customHeight="1">
      <c r="A414" s="390"/>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row>
    <row r="415" spans="1:25" ht="14.25" customHeight="1">
      <c r="A415" s="390"/>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row>
    <row r="416" spans="1:25" ht="14.25" customHeight="1">
      <c r="A416" s="390"/>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row>
    <row r="417" spans="1:25" ht="14.25" customHeight="1">
      <c r="A417" s="390"/>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row>
    <row r="418" spans="1:25" ht="14.25" customHeight="1">
      <c r="A418" s="390"/>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row>
    <row r="419" spans="1:25" ht="14.25" customHeight="1">
      <c r="A419" s="390"/>
      <c r="B419" s="390"/>
      <c r="C419" s="390"/>
      <c r="D419" s="390"/>
      <c r="E419" s="390"/>
      <c r="F419" s="390"/>
      <c r="G419" s="390"/>
      <c r="H419" s="390"/>
      <c r="I419" s="390"/>
      <c r="J419" s="390"/>
      <c r="K419" s="390"/>
      <c r="L419" s="390"/>
      <c r="M419" s="390"/>
      <c r="N419" s="390"/>
      <c r="O419" s="390"/>
      <c r="P419" s="390"/>
      <c r="Q419" s="390"/>
      <c r="R419" s="390"/>
      <c r="S419" s="390"/>
      <c r="T419" s="390"/>
      <c r="U419" s="390"/>
      <c r="V419" s="390"/>
      <c r="W419" s="390"/>
      <c r="X419" s="390"/>
      <c r="Y419" s="390"/>
    </row>
    <row r="420" spans="1:25" ht="14.25" customHeight="1">
      <c r="A420" s="390"/>
      <c r="B420" s="390"/>
      <c r="C420" s="390"/>
      <c r="D420" s="390"/>
      <c r="E420" s="390"/>
      <c r="F420" s="390"/>
      <c r="G420" s="390"/>
      <c r="H420" s="390"/>
      <c r="I420" s="390"/>
      <c r="J420" s="390"/>
      <c r="K420" s="390"/>
      <c r="L420" s="390"/>
      <c r="M420" s="390"/>
      <c r="N420" s="390"/>
      <c r="O420" s="390"/>
      <c r="P420" s="390"/>
      <c r="Q420" s="390"/>
      <c r="R420" s="390"/>
      <c r="S420" s="390"/>
      <c r="T420" s="390"/>
      <c r="U420" s="390"/>
      <c r="V420" s="390"/>
      <c r="W420" s="390"/>
      <c r="X420" s="390"/>
      <c r="Y420" s="390"/>
    </row>
    <row r="421" spans="1:25" ht="14.25" customHeight="1">
      <c r="A421" s="390"/>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row>
    <row r="422" spans="1:25" ht="14.25" customHeight="1">
      <c r="A422" s="390"/>
      <c r="B422" s="390"/>
      <c r="C422" s="390"/>
      <c r="D422" s="390"/>
      <c r="E422" s="390"/>
      <c r="F422" s="390"/>
      <c r="G422" s="390"/>
      <c r="H422" s="390"/>
      <c r="I422" s="390"/>
      <c r="J422" s="390"/>
      <c r="K422" s="390"/>
      <c r="L422" s="390"/>
      <c r="M422" s="390"/>
      <c r="N422" s="390"/>
      <c r="O422" s="390"/>
      <c r="P422" s="390"/>
      <c r="Q422" s="390"/>
      <c r="R422" s="390"/>
      <c r="S422" s="390"/>
      <c r="T422" s="390"/>
      <c r="U422" s="390"/>
      <c r="V422" s="390"/>
      <c r="W422" s="390"/>
      <c r="X422" s="390"/>
      <c r="Y422" s="390"/>
    </row>
    <row r="423" spans="1:25" ht="14.25" customHeight="1">
      <c r="A423" s="390"/>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row>
    <row r="424" spans="1:25" ht="14.25" customHeight="1">
      <c r="A424" s="390"/>
      <c r="B424" s="390"/>
      <c r="C424" s="390"/>
      <c r="D424" s="390"/>
      <c r="E424" s="390"/>
      <c r="F424" s="390"/>
      <c r="G424" s="390"/>
      <c r="H424" s="390"/>
      <c r="I424" s="390"/>
      <c r="J424" s="390"/>
      <c r="K424" s="390"/>
      <c r="L424" s="390"/>
      <c r="M424" s="390"/>
      <c r="N424" s="390"/>
      <c r="O424" s="390"/>
      <c r="P424" s="390"/>
      <c r="Q424" s="390"/>
      <c r="R424" s="390"/>
      <c r="S424" s="390"/>
      <c r="T424" s="390"/>
      <c r="U424" s="390"/>
      <c r="V424" s="390"/>
      <c r="W424" s="390"/>
      <c r="X424" s="390"/>
      <c r="Y424" s="390"/>
    </row>
    <row r="425" spans="1:25" ht="14.25" customHeight="1">
      <c r="A425" s="390"/>
      <c r="B425" s="390"/>
      <c r="C425" s="390"/>
      <c r="D425" s="390"/>
      <c r="E425" s="390"/>
      <c r="F425" s="390"/>
      <c r="G425" s="390"/>
      <c r="H425" s="390"/>
      <c r="I425" s="390"/>
      <c r="J425" s="390"/>
      <c r="K425" s="390"/>
      <c r="L425" s="390"/>
      <c r="M425" s="390"/>
      <c r="N425" s="390"/>
      <c r="O425" s="390"/>
      <c r="P425" s="390"/>
      <c r="Q425" s="390"/>
      <c r="R425" s="390"/>
      <c r="S425" s="390"/>
      <c r="T425" s="390"/>
      <c r="U425" s="390"/>
      <c r="V425" s="390"/>
      <c r="W425" s="390"/>
      <c r="X425" s="390"/>
      <c r="Y425" s="390"/>
    </row>
    <row r="426" spans="1:25" ht="14.25" customHeight="1">
      <c r="A426" s="390"/>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row>
    <row r="427" spans="1:25" ht="14.25" customHeight="1">
      <c r="A427" s="390"/>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row>
    <row r="428" spans="1:25" ht="14.25" customHeight="1">
      <c r="A428" s="390"/>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row>
    <row r="429" spans="1:25" ht="14.25" customHeight="1">
      <c r="A429" s="390"/>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row>
    <row r="430" spans="1:25" ht="14.25" customHeight="1">
      <c r="A430" s="390"/>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row>
    <row r="431" spans="1:25" ht="14.25" customHeight="1">
      <c r="A431" s="390"/>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row>
    <row r="432" spans="1:25" ht="14.25" customHeight="1">
      <c r="A432" s="390"/>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row>
    <row r="433" spans="1:25" ht="14.25" customHeight="1">
      <c r="A433" s="390"/>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row>
    <row r="434" spans="1:25" ht="14.25" customHeight="1">
      <c r="A434" s="390"/>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row>
    <row r="435" spans="1:25" ht="14.25" customHeight="1">
      <c r="A435" s="390"/>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row>
    <row r="436" spans="1:25" ht="14.25" customHeight="1">
      <c r="A436" s="390"/>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row>
    <row r="437" spans="1:25" ht="14.25" customHeight="1">
      <c r="A437" s="390"/>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row>
    <row r="438" spans="1:25" ht="14.25" customHeight="1">
      <c r="A438" s="390"/>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row>
    <row r="439" spans="1:25" ht="14.25" customHeight="1">
      <c r="A439" s="390"/>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row>
    <row r="440" spans="1:25" ht="14.25" customHeight="1">
      <c r="A440" s="390"/>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row>
    <row r="441" spans="1:25" ht="14.25" customHeight="1">
      <c r="A441" s="390"/>
      <c r="B441" s="390"/>
      <c r="C441" s="390"/>
      <c r="D441" s="390"/>
      <c r="E441" s="390"/>
      <c r="F441" s="390"/>
      <c r="G441" s="390"/>
      <c r="H441" s="390"/>
      <c r="I441" s="390"/>
      <c r="J441" s="390"/>
      <c r="K441" s="390"/>
      <c r="L441" s="390"/>
      <c r="M441" s="390"/>
      <c r="N441" s="390"/>
      <c r="O441" s="390"/>
      <c r="P441" s="390"/>
      <c r="Q441" s="390"/>
      <c r="R441" s="390"/>
      <c r="S441" s="390"/>
      <c r="T441" s="390"/>
      <c r="U441" s="390"/>
      <c r="V441" s="390"/>
      <c r="W441" s="390"/>
      <c r="X441" s="390"/>
      <c r="Y441" s="390"/>
    </row>
    <row r="442" spans="1:25" ht="14.25" customHeight="1">
      <c r="A442" s="390"/>
      <c r="B442" s="390"/>
      <c r="C442" s="390"/>
      <c r="D442" s="390"/>
      <c r="E442" s="390"/>
      <c r="F442" s="390"/>
      <c r="G442" s="390"/>
      <c r="H442" s="390"/>
      <c r="I442" s="390"/>
      <c r="J442" s="390"/>
      <c r="K442" s="390"/>
      <c r="L442" s="390"/>
      <c r="M442" s="390"/>
      <c r="N442" s="390"/>
      <c r="O442" s="390"/>
      <c r="P442" s="390"/>
      <c r="Q442" s="390"/>
      <c r="R442" s="390"/>
      <c r="S442" s="390"/>
      <c r="T442" s="390"/>
      <c r="U442" s="390"/>
      <c r="V442" s="390"/>
      <c r="W442" s="390"/>
      <c r="X442" s="390"/>
      <c r="Y442" s="390"/>
    </row>
    <row r="443" spans="1:25" ht="14.25" customHeight="1">
      <c r="A443" s="390"/>
      <c r="B443" s="390"/>
      <c r="C443" s="390"/>
      <c r="D443" s="390"/>
      <c r="E443" s="390"/>
      <c r="F443" s="390"/>
      <c r="G443" s="390"/>
      <c r="H443" s="390"/>
      <c r="I443" s="390"/>
      <c r="J443" s="390"/>
      <c r="K443" s="390"/>
      <c r="L443" s="390"/>
      <c r="M443" s="390"/>
      <c r="N443" s="390"/>
      <c r="O443" s="390"/>
      <c r="P443" s="390"/>
      <c r="Q443" s="390"/>
      <c r="R443" s="390"/>
      <c r="S443" s="390"/>
      <c r="T443" s="390"/>
      <c r="U443" s="390"/>
      <c r="V443" s="390"/>
      <c r="W443" s="390"/>
      <c r="X443" s="390"/>
      <c r="Y443" s="390"/>
    </row>
    <row r="444" spans="1:25" ht="14.25" customHeight="1">
      <c r="A444" s="390"/>
      <c r="B444" s="390"/>
      <c r="C444" s="390"/>
      <c r="D444" s="390"/>
      <c r="E444" s="390"/>
      <c r="F444" s="390"/>
      <c r="G444" s="390"/>
      <c r="H444" s="390"/>
      <c r="I444" s="390"/>
      <c r="J444" s="390"/>
      <c r="K444" s="390"/>
      <c r="L444" s="390"/>
      <c r="M444" s="390"/>
      <c r="N444" s="390"/>
      <c r="O444" s="390"/>
      <c r="P444" s="390"/>
      <c r="Q444" s="390"/>
      <c r="R444" s="390"/>
      <c r="S444" s="390"/>
      <c r="T444" s="390"/>
      <c r="U444" s="390"/>
      <c r="V444" s="390"/>
      <c r="W444" s="390"/>
      <c r="X444" s="390"/>
      <c r="Y444" s="390"/>
    </row>
    <row r="445" spans="1:25" ht="14.25" customHeight="1">
      <c r="A445" s="390"/>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row>
    <row r="446" spans="1:25" ht="14.25" customHeight="1">
      <c r="A446" s="390"/>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row>
    <row r="447" spans="1:25" ht="14.25" customHeight="1">
      <c r="A447" s="390"/>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row>
    <row r="448" spans="1:25" ht="14.25" customHeight="1">
      <c r="A448" s="390"/>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row>
    <row r="449" spans="1:25" ht="14.25" customHeight="1">
      <c r="A449" s="390"/>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row>
    <row r="450" spans="1:25" ht="14.25" customHeight="1">
      <c r="A450" s="390"/>
      <c r="B450" s="390"/>
      <c r="C450" s="390"/>
      <c r="D450" s="390"/>
      <c r="E450" s="390"/>
      <c r="F450" s="390"/>
      <c r="G450" s="390"/>
      <c r="H450" s="390"/>
      <c r="I450" s="390"/>
      <c r="J450" s="390"/>
      <c r="K450" s="390"/>
      <c r="L450" s="390"/>
      <c r="M450" s="390"/>
      <c r="N450" s="390"/>
      <c r="O450" s="390"/>
      <c r="P450" s="390"/>
      <c r="Q450" s="390"/>
      <c r="R450" s="390"/>
      <c r="S450" s="390"/>
      <c r="T450" s="390"/>
      <c r="U450" s="390"/>
      <c r="V450" s="390"/>
      <c r="W450" s="390"/>
      <c r="X450" s="390"/>
      <c r="Y450" s="390"/>
    </row>
    <row r="451" spans="1:25" ht="14.25" customHeight="1">
      <c r="A451" s="390"/>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row>
    <row r="452" spans="1:25" ht="14.25" customHeight="1">
      <c r="A452" s="390"/>
      <c r="B452" s="390"/>
      <c r="C452" s="390"/>
      <c r="D452" s="390"/>
      <c r="E452" s="390"/>
      <c r="F452" s="390"/>
      <c r="G452" s="390"/>
      <c r="H452" s="390"/>
      <c r="I452" s="390"/>
      <c r="J452" s="390"/>
      <c r="K452" s="390"/>
      <c r="L452" s="390"/>
      <c r="M452" s="390"/>
      <c r="N452" s="390"/>
      <c r="O452" s="390"/>
      <c r="P452" s="390"/>
      <c r="Q452" s="390"/>
      <c r="R452" s="390"/>
      <c r="S452" s="390"/>
      <c r="T452" s="390"/>
      <c r="U452" s="390"/>
      <c r="V452" s="390"/>
      <c r="W452" s="390"/>
      <c r="X452" s="390"/>
      <c r="Y452" s="390"/>
    </row>
    <row r="453" spans="1:25" ht="14.25" customHeight="1">
      <c r="A453" s="390"/>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row>
    <row r="454" spans="1:25" ht="14.25" customHeight="1">
      <c r="A454" s="390"/>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row>
    <row r="455" spans="1:25" ht="14.25" customHeight="1">
      <c r="A455" s="390"/>
      <c r="B455" s="390"/>
      <c r="C455" s="390"/>
      <c r="D455" s="390"/>
      <c r="E455" s="390"/>
      <c r="F455" s="390"/>
      <c r="G455" s="390"/>
      <c r="H455" s="390"/>
      <c r="I455" s="390"/>
      <c r="J455" s="390"/>
      <c r="K455" s="390"/>
      <c r="L455" s="390"/>
      <c r="M455" s="390"/>
      <c r="N455" s="390"/>
      <c r="O455" s="390"/>
      <c r="P455" s="390"/>
      <c r="Q455" s="390"/>
      <c r="R455" s="390"/>
      <c r="S455" s="390"/>
      <c r="T455" s="390"/>
      <c r="U455" s="390"/>
      <c r="V455" s="390"/>
      <c r="W455" s="390"/>
      <c r="X455" s="390"/>
      <c r="Y455" s="390"/>
    </row>
    <row r="456" spans="1:25" ht="14.25" customHeight="1">
      <c r="A456" s="390"/>
      <c r="B456" s="390"/>
      <c r="C456" s="390"/>
      <c r="D456" s="390"/>
      <c r="E456" s="390"/>
      <c r="F456" s="390"/>
      <c r="G456" s="390"/>
      <c r="H456" s="390"/>
      <c r="I456" s="390"/>
      <c r="J456" s="390"/>
      <c r="K456" s="390"/>
      <c r="L456" s="390"/>
      <c r="M456" s="390"/>
      <c r="N456" s="390"/>
      <c r="O456" s="390"/>
      <c r="P456" s="390"/>
      <c r="Q456" s="390"/>
      <c r="R456" s="390"/>
      <c r="S456" s="390"/>
      <c r="T456" s="390"/>
      <c r="U456" s="390"/>
      <c r="V456" s="390"/>
      <c r="W456" s="390"/>
      <c r="X456" s="390"/>
      <c r="Y456" s="390"/>
    </row>
    <row r="457" spans="1:25" ht="14.25" customHeight="1">
      <c r="A457" s="390"/>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row>
    <row r="458" spans="1:25" ht="14.25" customHeight="1">
      <c r="A458" s="390"/>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row>
    <row r="459" spans="1:25" ht="14.25" customHeight="1">
      <c r="A459" s="390"/>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row>
    <row r="460" spans="1:25" ht="14.25" customHeight="1">
      <c r="A460" s="390"/>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row>
    <row r="461" spans="1:25" ht="14.25" customHeight="1">
      <c r="A461" s="390"/>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row>
    <row r="462" spans="1:25" ht="14.25" customHeight="1">
      <c r="A462" s="390"/>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row>
    <row r="463" spans="1:25" ht="14.25" customHeight="1">
      <c r="A463" s="390"/>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row>
    <row r="464" spans="1:25" ht="14.25" customHeight="1">
      <c r="A464" s="390"/>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row>
    <row r="465" spans="1:25" ht="14.25" customHeight="1">
      <c r="A465" s="390"/>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row>
    <row r="466" spans="1:25" ht="14.25" customHeight="1">
      <c r="A466" s="390"/>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row>
    <row r="467" spans="1:25" ht="14.25" customHeight="1">
      <c r="A467" s="390"/>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row>
    <row r="468" spans="1:25" ht="14.25" customHeight="1">
      <c r="A468" s="390"/>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row>
    <row r="469" spans="1:25" ht="14.25" customHeight="1">
      <c r="A469" s="390"/>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row>
    <row r="470" spans="1:25" ht="14.25" customHeight="1">
      <c r="A470" s="390"/>
      <c r="B470" s="390"/>
      <c r="C470" s="390"/>
      <c r="D470" s="390"/>
      <c r="E470" s="390"/>
      <c r="F470" s="390"/>
      <c r="G470" s="390"/>
      <c r="H470" s="390"/>
      <c r="I470" s="390"/>
      <c r="J470" s="390"/>
      <c r="K470" s="390"/>
      <c r="L470" s="390"/>
      <c r="M470" s="390"/>
      <c r="N470" s="390"/>
      <c r="O470" s="390"/>
      <c r="P470" s="390"/>
      <c r="Q470" s="390"/>
      <c r="R470" s="390"/>
      <c r="S470" s="390"/>
      <c r="T470" s="390"/>
      <c r="U470" s="390"/>
      <c r="V470" s="390"/>
      <c r="W470" s="390"/>
      <c r="X470" s="390"/>
      <c r="Y470" s="390"/>
    </row>
    <row r="471" spans="1:25" ht="14.25" customHeight="1">
      <c r="A471" s="390"/>
      <c r="B471" s="390"/>
      <c r="C471" s="390"/>
      <c r="D471" s="390"/>
      <c r="E471" s="390"/>
      <c r="F471" s="390"/>
      <c r="G471" s="390"/>
      <c r="H471" s="390"/>
      <c r="I471" s="390"/>
      <c r="J471" s="390"/>
      <c r="K471" s="390"/>
      <c r="L471" s="390"/>
      <c r="M471" s="390"/>
      <c r="N471" s="390"/>
      <c r="O471" s="390"/>
      <c r="P471" s="390"/>
      <c r="Q471" s="390"/>
      <c r="R471" s="390"/>
      <c r="S471" s="390"/>
      <c r="T471" s="390"/>
      <c r="U471" s="390"/>
      <c r="V471" s="390"/>
      <c r="W471" s="390"/>
      <c r="X471" s="390"/>
      <c r="Y471" s="390"/>
    </row>
    <row r="472" spans="1:25" ht="14.25" customHeight="1">
      <c r="A472" s="390"/>
      <c r="B472" s="390"/>
      <c r="C472" s="390"/>
      <c r="D472" s="390"/>
      <c r="E472" s="390"/>
      <c r="F472" s="390"/>
      <c r="G472" s="390"/>
      <c r="H472" s="390"/>
      <c r="I472" s="390"/>
      <c r="J472" s="390"/>
      <c r="K472" s="390"/>
      <c r="L472" s="390"/>
      <c r="M472" s="390"/>
      <c r="N472" s="390"/>
      <c r="O472" s="390"/>
      <c r="P472" s="390"/>
      <c r="Q472" s="390"/>
      <c r="R472" s="390"/>
      <c r="S472" s="390"/>
      <c r="T472" s="390"/>
      <c r="U472" s="390"/>
      <c r="V472" s="390"/>
      <c r="W472" s="390"/>
      <c r="X472" s="390"/>
      <c r="Y472" s="390"/>
    </row>
    <row r="473" spans="1:25" ht="14.25" customHeight="1">
      <c r="A473" s="390"/>
      <c r="B473" s="390"/>
      <c r="C473" s="390"/>
      <c r="D473" s="390"/>
      <c r="E473" s="390"/>
      <c r="F473" s="390"/>
      <c r="G473" s="390"/>
      <c r="H473" s="390"/>
      <c r="I473" s="390"/>
      <c r="J473" s="390"/>
      <c r="K473" s="390"/>
      <c r="L473" s="390"/>
      <c r="M473" s="390"/>
      <c r="N473" s="390"/>
      <c r="O473" s="390"/>
      <c r="P473" s="390"/>
      <c r="Q473" s="390"/>
      <c r="R473" s="390"/>
      <c r="S473" s="390"/>
      <c r="T473" s="390"/>
      <c r="U473" s="390"/>
      <c r="V473" s="390"/>
      <c r="W473" s="390"/>
      <c r="X473" s="390"/>
      <c r="Y473" s="390"/>
    </row>
    <row r="474" spans="1:25" ht="14.25" customHeight="1">
      <c r="A474" s="390"/>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row>
    <row r="475" spans="1:25" ht="14.25" customHeight="1">
      <c r="A475" s="390"/>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row>
    <row r="476" spans="1:25" ht="14.25" customHeight="1">
      <c r="A476" s="390"/>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row>
    <row r="477" spans="1:25" ht="14.25" customHeight="1">
      <c r="A477" s="390"/>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row>
    <row r="478" spans="1:25" ht="14.25" customHeight="1">
      <c r="A478" s="390"/>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row>
    <row r="479" spans="1:25" ht="14.25" customHeight="1">
      <c r="A479" s="390"/>
      <c r="B479" s="390"/>
      <c r="C479" s="390"/>
      <c r="D479" s="390"/>
      <c r="E479" s="390"/>
      <c r="F479" s="390"/>
      <c r="G479" s="390"/>
      <c r="H479" s="390"/>
      <c r="I479" s="390"/>
      <c r="J479" s="390"/>
      <c r="K479" s="390"/>
      <c r="L479" s="390"/>
      <c r="M479" s="390"/>
      <c r="N479" s="390"/>
      <c r="O479" s="390"/>
      <c r="P479" s="390"/>
      <c r="Q479" s="390"/>
      <c r="R479" s="390"/>
      <c r="S479" s="390"/>
      <c r="T479" s="390"/>
      <c r="U479" s="390"/>
      <c r="V479" s="390"/>
      <c r="W479" s="390"/>
      <c r="X479" s="390"/>
      <c r="Y479" s="390"/>
    </row>
    <row r="480" spans="1:25" ht="14.25" customHeight="1">
      <c r="A480" s="390"/>
      <c r="B480" s="390"/>
      <c r="C480" s="390"/>
      <c r="D480" s="390"/>
      <c r="E480" s="390"/>
      <c r="F480" s="390"/>
      <c r="G480" s="390"/>
      <c r="H480" s="390"/>
      <c r="I480" s="390"/>
      <c r="J480" s="390"/>
      <c r="K480" s="390"/>
      <c r="L480" s="390"/>
      <c r="M480" s="390"/>
      <c r="N480" s="390"/>
      <c r="O480" s="390"/>
      <c r="P480" s="390"/>
      <c r="Q480" s="390"/>
      <c r="R480" s="390"/>
      <c r="S480" s="390"/>
      <c r="T480" s="390"/>
      <c r="U480" s="390"/>
      <c r="V480" s="390"/>
      <c r="W480" s="390"/>
      <c r="X480" s="390"/>
      <c r="Y480" s="390"/>
    </row>
    <row r="481" spans="1:25" ht="14.25" customHeight="1">
      <c r="A481" s="390"/>
      <c r="B481" s="390"/>
      <c r="C481" s="390"/>
      <c r="D481" s="390"/>
      <c r="E481" s="390"/>
      <c r="F481" s="390"/>
      <c r="G481" s="390"/>
      <c r="H481" s="390"/>
      <c r="I481" s="390"/>
      <c r="J481" s="390"/>
      <c r="K481" s="390"/>
      <c r="L481" s="390"/>
      <c r="M481" s="390"/>
      <c r="N481" s="390"/>
      <c r="O481" s="390"/>
      <c r="P481" s="390"/>
      <c r="Q481" s="390"/>
      <c r="R481" s="390"/>
      <c r="S481" s="390"/>
      <c r="T481" s="390"/>
      <c r="U481" s="390"/>
      <c r="V481" s="390"/>
      <c r="W481" s="390"/>
      <c r="X481" s="390"/>
      <c r="Y481" s="390"/>
    </row>
    <row r="482" spans="1:25" ht="14.25" customHeight="1">
      <c r="A482" s="390"/>
      <c r="B482" s="390"/>
      <c r="C482" s="390"/>
      <c r="D482" s="390"/>
      <c r="E482" s="390"/>
      <c r="F482" s="390"/>
      <c r="G482" s="390"/>
      <c r="H482" s="390"/>
      <c r="I482" s="390"/>
      <c r="J482" s="390"/>
      <c r="K482" s="390"/>
      <c r="L482" s="390"/>
      <c r="M482" s="390"/>
      <c r="N482" s="390"/>
      <c r="O482" s="390"/>
      <c r="P482" s="390"/>
      <c r="Q482" s="390"/>
      <c r="R482" s="390"/>
      <c r="S482" s="390"/>
      <c r="T482" s="390"/>
      <c r="U482" s="390"/>
      <c r="V482" s="390"/>
      <c r="W482" s="390"/>
      <c r="X482" s="390"/>
      <c r="Y482" s="390"/>
    </row>
    <row r="483" spans="1:25" ht="14.25" customHeight="1">
      <c r="A483" s="390"/>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row>
    <row r="484" spans="1:25" ht="14.25" customHeight="1">
      <c r="A484" s="390"/>
      <c r="B484" s="390"/>
      <c r="C484" s="390"/>
      <c r="D484" s="390"/>
      <c r="E484" s="390"/>
      <c r="F484" s="390"/>
      <c r="G484" s="390"/>
      <c r="H484" s="390"/>
      <c r="I484" s="390"/>
      <c r="J484" s="390"/>
      <c r="K484" s="390"/>
      <c r="L484" s="390"/>
      <c r="M484" s="390"/>
      <c r="N484" s="390"/>
      <c r="O484" s="390"/>
      <c r="P484" s="390"/>
      <c r="Q484" s="390"/>
      <c r="R484" s="390"/>
      <c r="S484" s="390"/>
      <c r="T484" s="390"/>
      <c r="U484" s="390"/>
      <c r="V484" s="390"/>
      <c r="W484" s="390"/>
      <c r="X484" s="390"/>
      <c r="Y484" s="390"/>
    </row>
    <row r="485" spans="1:25" ht="14.25" customHeight="1">
      <c r="A485" s="390"/>
      <c r="B485" s="390"/>
      <c r="C485" s="390"/>
      <c r="D485" s="390"/>
      <c r="E485" s="390"/>
      <c r="F485" s="390"/>
      <c r="G485" s="390"/>
      <c r="H485" s="390"/>
      <c r="I485" s="390"/>
      <c r="J485" s="390"/>
      <c r="K485" s="390"/>
      <c r="L485" s="390"/>
      <c r="M485" s="390"/>
      <c r="N485" s="390"/>
      <c r="O485" s="390"/>
      <c r="P485" s="390"/>
      <c r="Q485" s="390"/>
      <c r="R485" s="390"/>
      <c r="S485" s="390"/>
      <c r="T485" s="390"/>
      <c r="U485" s="390"/>
      <c r="V485" s="390"/>
      <c r="W485" s="390"/>
      <c r="X485" s="390"/>
      <c r="Y485" s="390"/>
    </row>
    <row r="486" spans="1:25" ht="14.25" customHeight="1">
      <c r="A486" s="390"/>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row>
    <row r="487" spans="1:25" ht="14.25" customHeight="1">
      <c r="A487" s="390"/>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row>
    <row r="488" spans="1:25" ht="14.25" customHeight="1">
      <c r="A488" s="390"/>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row>
    <row r="489" spans="1:25" ht="14.25" customHeight="1">
      <c r="A489" s="390"/>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row>
    <row r="490" spans="1:25" ht="14.25" customHeight="1">
      <c r="A490" s="390"/>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row>
    <row r="491" spans="1:25" ht="14.25" customHeight="1">
      <c r="A491" s="390"/>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row>
    <row r="492" spans="1:25" ht="14.25" customHeight="1">
      <c r="A492" s="390"/>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row>
    <row r="493" spans="1:25" ht="14.25" customHeight="1">
      <c r="A493" s="390"/>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row>
    <row r="494" spans="1:25" ht="14.25" customHeight="1">
      <c r="A494" s="390"/>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row>
    <row r="495" spans="1:25" ht="14.25" customHeight="1">
      <c r="A495" s="390"/>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row>
    <row r="496" spans="1:25" ht="14.25" customHeight="1">
      <c r="A496" s="390"/>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row>
    <row r="497" spans="1:25" ht="14.25" customHeight="1">
      <c r="A497" s="390"/>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row>
    <row r="498" spans="1:25" ht="14.25" customHeight="1">
      <c r="A498" s="390"/>
      <c r="B498" s="390"/>
      <c r="C498" s="390"/>
      <c r="D498" s="390"/>
      <c r="E498" s="390"/>
      <c r="F498" s="390"/>
      <c r="G498" s="390"/>
      <c r="H498" s="390"/>
      <c r="I498" s="390"/>
      <c r="J498" s="390"/>
      <c r="K498" s="390"/>
      <c r="L498" s="390"/>
      <c r="M498" s="390"/>
      <c r="N498" s="390"/>
      <c r="O498" s="390"/>
      <c r="P498" s="390"/>
      <c r="Q498" s="390"/>
      <c r="R498" s="390"/>
      <c r="S498" s="390"/>
      <c r="T498" s="390"/>
      <c r="U498" s="390"/>
      <c r="V498" s="390"/>
      <c r="W498" s="390"/>
      <c r="X498" s="390"/>
      <c r="Y498" s="390"/>
    </row>
    <row r="499" spans="1:25" ht="14.25" customHeight="1">
      <c r="A499" s="390"/>
      <c r="B499" s="390"/>
      <c r="C499" s="390"/>
      <c r="D499" s="390"/>
      <c r="E499" s="390"/>
      <c r="F499" s="390"/>
      <c r="G499" s="390"/>
      <c r="H499" s="390"/>
      <c r="I499" s="390"/>
      <c r="J499" s="390"/>
      <c r="K499" s="390"/>
      <c r="L499" s="390"/>
      <c r="M499" s="390"/>
      <c r="N499" s="390"/>
      <c r="O499" s="390"/>
      <c r="P499" s="390"/>
      <c r="Q499" s="390"/>
      <c r="R499" s="390"/>
      <c r="S499" s="390"/>
      <c r="T499" s="390"/>
      <c r="U499" s="390"/>
      <c r="V499" s="390"/>
      <c r="W499" s="390"/>
      <c r="X499" s="390"/>
      <c r="Y499" s="390"/>
    </row>
    <row r="500" spans="1:25" ht="14.25" customHeight="1">
      <c r="A500" s="390"/>
      <c r="B500" s="390"/>
      <c r="C500" s="390"/>
      <c r="D500" s="390"/>
      <c r="E500" s="390"/>
      <c r="F500" s="390"/>
      <c r="G500" s="390"/>
      <c r="H500" s="390"/>
      <c r="I500" s="390"/>
      <c r="J500" s="390"/>
      <c r="K500" s="390"/>
      <c r="L500" s="390"/>
      <c r="M500" s="390"/>
      <c r="N500" s="390"/>
      <c r="O500" s="390"/>
      <c r="P500" s="390"/>
      <c r="Q500" s="390"/>
      <c r="R500" s="390"/>
      <c r="S500" s="390"/>
      <c r="T500" s="390"/>
      <c r="U500" s="390"/>
      <c r="V500" s="390"/>
      <c r="W500" s="390"/>
      <c r="X500" s="390"/>
      <c r="Y500" s="390"/>
    </row>
    <row r="501" spans="1:25" ht="14.25" customHeight="1">
      <c r="A501" s="390"/>
      <c r="B501" s="390"/>
      <c r="C501" s="390"/>
      <c r="D501" s="390"/>
      <c r="E501" s="390"/>
      <c r="F501" s="390"/>
      <c r="G501" s="390"/>
      <c r="H501" s="390"/>
      <c r="I501" s="390"/>
      <c r="J501" s="390"/>
      <c r="K501" s="390"/>
      <c r="L501" s="390"/>
      <c r="M501" s="390"/>
      <c r="N501" s="390"/>
      <c r="O501" s="390"/>
      <c r="P501" s="390"/>
      <c r="Q501" s="390"/>
      <c r="R501" s="390"/>
      <c r="S501" s="390"/>
      <c r="T501" s="390"/>
      <c r="U501" s="390"/>
      <c r="V501" s="390"/>
      <c r="W501" s="390"/>
      <c r="X501" s="390"/>
      <c r="Y501" s="390"/>
    </row>
    <row r="502" spans="1:25" ht="14.25" customHeight="1">
      <c r="A502" s="390"/>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row>
    <row r="503" spans="1:25" ht="14.25" customHeight="1">
      <c r="A503" s="390"/>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row>
    <row r="504" spans="1:25" ht="14.25" customHeight="1">
      <c r="A504" s="390"/>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row>
    <row r="505" spans="1:25" ht="14.25" customHeight="1">
      <c r="A505" s="390"/>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row>
    <row r="506" spans="1:25" ht="14.25" customHeight="1">
      <c r="A506" s="390"/>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row>
    <row r="507" spans="1:25" ht="14.25" customHeight="1">
      <c r="A507" s="390"/>
      <c r="B507" s="390"/>
      <c r="C507" s="390"/>
      <c r="D507" s="390"/>
      <c r="E507" s="390"/>
      <c r="F507" s="390"/>
      <c r="G507" s="390"/>
      <c r="H507" s="390"/>
      <c r="I507" s="390"/>
      <c r="J507" s="390"/>
      <c r="K507" s="390"/>
      <c r="L507" s="390"/>
      <c r="M507" s="390"/>
      <c r="N507" s="390"/>
      <c r="O507" s="390"/>
      <c r="P507" s="390"/>
      <c r="Q507" s="390"/>
      <c r="R507" s="390"/>
      <c r="S507" s="390"/>
      <c r="T507" s="390"/>
      <c r="U507" s="390"/>
      <c r="V507" s="390"/>
      <c r="W507" s="390"/>
      <c r="X507" s="390"/>
      <c r="Y507" s="390"/>
    </row>
    <row r="508" spans="1:25" ht="14.25" customHeight="1">
      <c r="A508" s="390"/>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row>
    <row r="509" spans="1:25" ht="14.25" customHeight="1">
      <c r="A509" s="390"/>
      <c r="B509" s="390"/>
      <c r="C509" s="390"/>
      <c r="D509" s="390"/>
      <c r="E509" s="390"/>
      <c r="F509" s="390"/>
      <c r="G509" s="390"/>
      <c r="H509" s="390"/>
      <c r="I509" s="390"/>
      <c r="J509" s="390"/>
      <c r="K509" s="390"/>
      <c r="L509" s="390"/>
      <c r="M509" s="390"/>
      <c r="N509" s="390"/>
      <c r="O509" s="390"/>
      <c r="P509" s="390"/>
      <c r="Q509" s="390"/>
      <c r="R509" s="390"/>
      <c r="S509" s="390"/>
      <c r="T509" s="390"/>
      <c r="U509" s="390"/>
      <c r="V509" s="390"/>
      <c r="W509" s="390"/>
      <c r="X509" s="390"/>
      <c r="Y509" s="390"/>
    </row>
    <row r="510" spans="1:25" ht="14.25" customHeight="1">
      <c r="A510" s="390"/>
      <c r="B510" s="390"/>
      <c r="C510" s="390"/>
      <c r="D510" s="390"/>
      <c r="E510" s="390"/>
      <c r="F510" s="390"/>
      <c r="G510" s="390"/>
      <c r="H510" s="390"/>
      <c r="I510" s="390"/>
      <c r="J510" s="390"/>
      <c r="K510" s="390"/>
      <c r="L510" s="390"/>
      <c r="M510" s="390"/>
      <c r="N510" s="390"/>
      <c r="O510" s="390"/>
      <c r="P510" s="390"/>
      <c r="Q510" s="390"/>
      <c r="R510" s="390"/>
      <c r="S510" s="390"/>
      <c r="T510" s="390"/>
      <c r="U510" s="390"/>
      <c r="V510" s="390"/>
      <c r="W510" s="390"/>
      <c r="X510" s="390"/>
      <c r="Y510" s="390"/>
    </row>
    <row r="511" spans="1:25" ht="14.25" customHeight="1">
      <c r="A511" s="390"/>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row>
    <row r="512" spans="1:25" ht="14.25" customHeight="1">
      <c r="A512" s="390"/>
      <c r="B512" s="390"/>
      <c r="C512" s="390"/>
      <c r="D512" s="390"/>
      <c r="E512" s="390"/>
      <c r="F512" s="390"/>
      <c r="G512" s="390"/>
      <c r="H512" s="390"/>
      <c r="I512" s="390"/>
      <c r="J512" s="390"/>
      <c r="K512" s="390"/>
      <c r="L512" s="390"/>
      <c r="M512" s="390"/>
      <c r="N512" s="390"/>
      <c r="O512" s="390"/>
      <c r="P512" s="390"/>
      <c r="Q512" s="390"/>
      <c r="R512" s="390"/>
      <c r="S512" s="390"/>
      <c r="T512" s="390"/>
      <c r="U512" s="390"/>
      <c r="V512" s="390"/>
      <c r="W512" s="390"/>
      <c r="X512" s="390"/>
      <c r="Y512" s="390"/>
    </row>
    <row r="513" spans="1:25" ht="14.25" customHeight="1">
      <c r="A513" s="390"/>
      <c r="B513" s="390"/>
      <c r="C513" s="390"/>
      <c r="D513" s="390"/>
      <c r="E513" s="390"/>
      <c r="F513" s="390"/>
      <c r="G513" s="390"/>
      <c r="H513" s="390"/>
      <c r="I513" s="390"/>
      <c r="J513" s="390"/>
      <c r="K513" s="390"/>
      <c r="L513" s="390"/>
      <c r="M513" s="390"/>
      <c r="N513" s="390"/>
      <c r="O513" s="390"/>
      <c r="P513" s="390"/>
      <c r="Q513" s="390"/>
      <c r="R513" s="390"/>
      <c r="S513" s="390"/>
      <c r="T513" s="390"/>
      <c r="U513" s="390"/>
      <c r="V513" s="390"/>
      <c r="W513" s="390"/>
      <c r="X513" s="390"/>
      <c r="Y513" s="390"/>
    </row>
    <row r="514" spans="1:25" ht="14.25" customHeight="1">
      <c r="A514" s="390"/>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row>
    <row r="515" spans="1:25" ht="14.25" customHeight="1">
      <c r="A515" s="390"/>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row>
    <row r="516" spans="1:25" ht="14.25" customHeight="1">
      <c r="A516" s="390"/>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row>
    <row r="517" spans="1:25" ht="14.25" customHeight="1">
      <c r="A517" s="390"/>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row>
    <row r="518" spans="1:25" ht="14.25" customHeight="1">
      <c r="A518" s="390"/>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row>
    <row r="519" spans="1:25" ht="14.25" customHeight="1">
      <c r="A519" s="390"/>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row>
    <row r="520" spans="1:25" ht="14.25" customHeight="1">
      <c r="A520" s="390"/>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row>
    <row r="521" spans="1:25" ht="14.25" customHeight="1">
      <c r="A521" s="390"/>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row>
    <row r="522" spans="1:25" ht="14.25" customHeight="1">
      <c r="A522" s="390"/>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row>
    <row r="523" spans="1:25" ht="14.25" customHeight="1">
      <c r="A523" s="390"/>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row>
    <row r="524" spans="1:25" ht="14.25" customHeight="1">
      <c r="A524" s="390"/>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row>
    <row r="525" spans="1:25" ht="14.25" customHeight="1">
      <c r="A525" s="390"/>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row>
    <row r="526" spans="1:25" ht="14.25" customHeight="1">
      <c r="A526" s="390"/>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row>
    <row r="527" spans="1:25" ht="14.25" customHeight="1">
      <c r="A527" s="390"/>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row>
    <row r="528" spans="1:25" ht="14.25" customHeight="1">
      <c r="A528" s="390"/>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row>
    <row r="529" spans="1:25" ht="14.25" customHeight="1">
      <c r="A529" s="390"/>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row>
    <row r="530" spans="1:25" ht="14.25" customHeight="1">
      <c r="A530" s="390"/>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row>
    <row r="531" spans="1:25" ht="14.25" customHeight="1">
      <c r="A531" s="390"/>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row>
    <row r="532" spans="1:25" ht="14.25" customHeight="1">
      <c r="A532" s="390"/>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row>
    <row r="533" spans="1:25" ht="14.25" customHeight="1">
      <c r="A533" s="390"/>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row>
    <row r="534" spans="1:25" ht="14.25" customHeight="1">
      <c r="A534" s="390"/>
      <c r="B534" s="390"/>
      <c r="C534" s="390"/>
      <c r="D534" s="390"/>
      <c r="E534" s="390"/>
      <c r="F534" s="390"/>
      <c r="G534" s="390"/>
      <c r="H534" s="390"/>
      <c r="I534" s="390"/>
      <c r="J534" s="390"/>
      <c r="K534" s="390"/>
      <c r="L534" s="390"/>
      <c r="M534" s="390"/>
      <c r="N534" s="390"/>
      <c r="O534" s="390"/>
      <c r="P534" s="390"/>
      <c r="Q534" s="390"/>
      <c r="R534" s="390"/>
      <c r="S534" s="390"/>
      <c r="T534" s="390"/>
      <c r="U534" s="390"/>
      <c r="V534" s="390"/>
      <c r="W534" s="390"/>
      <c r="X534" s="390"/>
      <c r="Y534" s="390"/>
    </row>
    <row r="535" spans="1:25" ht="14.25" customHeight="1">
      <c r="A535" s="390"/>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row>
    <row r="536" spans="1:25" ht="14.25" customHeight="1">
      <c r="A536" s="390"/>
      <c r="B536" s="390"/>
      <c r="C536" s="390"/>
      <c r="D536" s="390"/>
      <c r="E536" s="390"/>
      <c r="F536" s="390"/>
      <c r="G536" s="390"/>
      <c r="H536" s="390"/>
      <c r="I536" s="390"/>
      <c r="J536" s="390"/>
      <c r="K536" s="390"/>
      <c r="L536" s="390"/>
      <c r="M536" s="390"/>
      <c r="N536" s="390"/>
      <c r="O536" s="390"/>
      <c r="P536" s="390"/>
      <c r="Q536" s="390"/>
      <c r="R536" s="390"/>
      <c r="S536" s="390"/>
      <c r="T536" s="390"/>
      <c r="U536" s="390"/>
      <c r="V536" s="390"/>
      <c r="W536" s="390"/>
      <c r="X536" s="390"/>
      <c r="Y536" s="390"/>
    </row>
    <row r="537" spans="1:25" ht="14.25" customHeight="1">
      <c r="A537" s="390"/>
      <c r="B537" s="390"/>
      <c r="C537" s="390"/>
      <c r="D537" s="390"/>
      <c r="E537" s="390"/>
      <c r="F537" s="390"/>
      <c r="G537" s="390"/>
      <c r="H537" s="390"/>
      <c r="I537" s="390"/>
      <c r="J537" s="390"/>
      <c r="K537" s="390"/>
      <c r="L537" s="390"/>
      <c r="M537" s="390"/>
      <c r="N537" s="390"/>
      <c r="O537" s="390"/>
      <c r="P537" s="390"/>
      <c r="Q537" s="390"/>
      <c r="R537" s="390"/>
      <c r="S537" s="390"/>
      <c r="T537" s="390"/>
      <c r="U537" s="390"/>
      <c r="V537" s="390"/>
      <c r="W537" s="390"/>
      <c r="X537" s="390"/>
      <c r="Y537" s="390"/>
    </row>
    <row r="538" spans="1:25" ht="14.25" customHeight="1">
      <c r="A538" s="390"/>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row>
    <row r="539" spans="1:25" ht="14.25" customHeight="1">
      <c r="A539" s="390"/>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row>
    <row r="540" spans="1:25" ht="14.25" customHeight="1">
      <c r="A540" s="390"/>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row>
    <row r="541" spans="1:25" ht="14.25" customHeight="1">
      <c r="A541" s="390"/>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row>
    <row r="542" spans="1:25" ht="14.25" customHeight="1">
      <c r="A542" s="390"/>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row>
    <row r="543" spans="1:25" ht="14.25" customHeight="1">
      <c r="A543" s="390"/>
      <c r="B543" s="390"/>
      <c r="C543" s="390"/>
      <c r="D543" s="390"/>
      <c r="E543" s="390"/>
      <c r="F543" s="390"/>
      <c r="G543" s="390"/>
      <c r="H543" s="390"/>
      <c r="I543" s="390"/>
      <c r="J543" s="390"/>
      <c r="K543" s="390"/>
      <c r="L543" s="390"/>
      <c r="M543" s="390"/>
      <c r="N543" s="390"/>
      <c r="O543" s="390"/>
      <c r="P543" s="390"/>
      <c r="Q543" s="390"/>
      <c r="R543" s="390"/>
      <c r="S543" s="390"/>
      <c r="T543" s="390"/>
      <c r="U543" s="390"/>
      <c r="V543" s="390"/>
      <c r="W543" s="390"/>
      <c r="X543" s="390"/>
      <c r="Y543" s="390"/>
    </row>
    <row r="544" spans="1:25" ht="14.25" customHeight="1">
      <c r="A544" s="390"/>
      <c r="B544" s="390"/>
      <c r="C544" s="390"/>
      <c r="D544" s="390"/>
      <c r="E544" s="390"/>
      <c r="F544" s="390"/>
      <c r="G544" s="390"/>
      <c r="H544" s="390"/>
      <c r="I544" s="390"/>
      <c r="J544" s="390"/>
      <c r="K544" s="390"/>
      <c r="L544" s="390"/>
      <c r="M544" s="390"/>
      <c r="N544" s="390"/>
      <c r="O544" s="390"/>
      <c r="P544" s="390"/>
      <c r="Q544" s="390"/>
      <c r="R544" s="390"/>
      <c r="S544" s="390"/>
      <c r="T544" s="390"/>
      <c r="U544" s="390"/>
      <c r="V544" s="390"/>
      <c r="W544" s="390"/>
      <c r="X544" s="390"/>
      <c r="Y544" s="390"/>
    </row>
    <row r="545" spans="1:25" ht="14.25" customHeight="1">
      <c r="A545" s="390"/>
      <c r="B545" s="390"/>
      <c r="C545" s="390"/>
      <c r="D545" s="390"/>
      <c r="E545" s="390"/>
      <c r="F545" s="390"/>
      <c r="G545" s="390"/>
      <c r="H545" s="390"/>
      <c r="I545" s="390"/>
      <c r="J545" s="390"/>
      <c r="K545" s="390"/>
      <c r="L545" s="390"/>
      <c r="M545" s="390"/>
      <c r="N545" s="390"/>
      <c r="O545" s="390"/>
      <c r="P545" s="390"/>
      <c r="Q545" s="390"/>
      <c r="R545" s="390"/>
      <c r="S545" s="390"/>
      <c r="T545" s="390"/>
      <c r="U545" s="390"/>
      <c r="V545" s="390"/>
      <c r="W545" s="390"/>
      <c r="X545" s="390"/>
      <c r="Y545" s="390"/>
    </row>
    <row r="546" spans="1:25" ht="14.25" customHeight="1">
      <c r="A546" s="390"/>
      <c r="B546" s="390"/>
      <c r="C546" s="390"/>
      <c r="D546" s="390"/>
      <c r="E546" s="390"/>
      <c r="F546" s="390"/>
      <c r="G546" s="390"/>
      <c r="H546" s="390"/>
      <c r="I546" s="390"/>
      <c r="J546" s="390"/>
      <c r="K546" s="390"/>
      <c r="L546" s="390"/>
      <c r="M546" s="390"/>
      <c r="N546" s="390"/>
      <c r="O546" s="390"/>
      <c r="P546" s="390"/>
      <c r="Q546" s="390"/>
      <c r="R546" s="390"/>
      <c r="S546" s="390"/>
      <c r="T546" s="390"/>
      <c r="U546" s="390"/>
      <c r="V546" s="390"/>
      <c r="W546" s="390"/>
      <c r="X546" s="390"/>
      <c r="Y546" s="390"/>
    </row>
    <row r="547" spans="1:25" ht="14.25" customHeight="1">
      <c r="A547" s="390"/>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row>
    <row r="548" spans="1:25" ht="14.25" customHeight="1">
      <c r="A548" s="390"/>
      <c r="B548" s="390"/>
      <c r="C548" s="390"/>
      <c r="D548" s="390"/>
      <c r="E548" s="390"/>
      <c r="F548" s="390"/>
      <c r="G548" s="390"/>
      <c r="H548" s="390"/>
      <c r="I548" s="390"/>
      <c r="J548" s="390"/>
      <c r="K548" s="390"/>
      <c r="L548" s="390"/>
      <c r="M548" s="390"/>
      <c r="N548" s="390"/>
      <c r="O548" s="390"/>
      <c r="P548" s="390"/>
      <c r="Q548" s="390"/>
      <c r="R548" s="390"/>
      <c r="S548" s="390"/>
      <c r="T548" s="390"/>
      <c r="U548" s="390"/>
      <c r="V548" s="390"/>
      <c r="W548" s="390"/>
      <c r="X548" s="390"/>
      <c r="Y548" s="390"/>
    </row>
    <row r="549" spans="1:25" ht="14.25" customHeight="1">
      <c r="A549" s="390"/>
      <c r="B549" s="390"/>
      <c r="C549" s="390"/>
      <c r="D549" s="390"/>
      <c r="E549" s="390"/>
      <c r="F549" s="390"/>
      <c r="G549" s="390"/>
      <c r="H549" s="390"/>
      <c r="I549" s="390"/>
      <c r="J549" s="390"/>
      <c r="K549" s="390"/>
      <c r="L549" s="390"/>
      <c r="M549" s="390"/>
      <c r="N549" s="390"/>
      <c r="O549" s="390"/>
      <c r="P549" s="390"/>
      <c r="Q549" s="390"/>
      <c r="R549" s="390"/>
      <c r="S549" s="390"/>
      <c r="T549" s="390"/>
      <c r="U549" s="390"/>
      <c r="V549" s="390"/>
      <c r="W549" s="390"/>
      <c r="X549" s="390"/>
      <c r="Y549" s="390"/>
    </row>
    <row r="550" spans="1:25" ht="14.25" customHeight="1">
      <c r="A550" s="390"/>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row>
    <row r="551" spans="1:25" ht="14.25" customHeight="1">
      <c r="A551" s="390"/>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row>
    <row r="552" spans="1:25" ht="14.25" customHeight="1">
      <c r="A552" s="390"/>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row>
    <row r="553" spans="1:25" ht="14.25" customHeight="1">
      <c r="A553" s="390"/>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row>
    <row r="554" spans="1:25" ht="14.25" customHeight="1">
      <c r="A554" s="390"/>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row>
    <row r="555" spans="1:25" ht="14.25" customHeight="1">
      <c r="A555" s="390"/>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row>
    <row r="556" spans="1:25" ht="14.25" customHeight="1">
      <c r="A556" s="390"/>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row>
    <row r="557" spans="1:25" ht="14.25" customHeight="1">
      <c r="A557" s="390"/>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row>
    <row r="558" spans="1:25" ht="14.25" customHeight="1">
      <c r="A558" s="390"/>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row>
    <row r="559" spans="1:25" ht="14.25" customHeight="1">
      <c r="A559" s="390"/>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row>
    <row r="560" spans="1:25" ht="14.25" customHeight="1">
      <c r="A560" s="390"/>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row>
    <row r="561" spans="1:25" ht="14.25" customHeight="1">
      <c r="A561" s="390"/>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row>
    <row r="562" spans="1:25" ht="14.25" customHeight="1">
      <c r="A562" s="390"/>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row>
    <row r="563" spans="1:25" ht="14.25" customHeight="1">
      <c r="A563" s="390"/>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row>
    <row r="564" spans="1:25" ht="14.25" customHeight="1">
      <c r="A564" s="390"/>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row>
    <row r="565" spans="1:25" ht="14.25" customHeight="1">
      <c r="A565" s="390"/>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row>
    <row r="566" spans="1:25" ht="14.25" customHeight="1">
      <c r="A566" s="390"/>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row>
    <row r="567" spans="1:25" ht="14.25" customHeight="1">
      <c r="A567" s="390"/>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row>
    <row r="568" spans="1:25" ht="14.25" customHeight="1">
      <c r="A568" s="390"/>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row>
    <row r="569" spans="1:25" ht="14.25" customHeight="1">
      <c r="A569" s="390"/>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row>
    <row r="570" spans="1:25" ht="14.25" customHeight="1">
      <c r="A570" s="390"/>
      <c r="B570" s="390"/>
      <c r="C570" s="390"/>
      <c r="D570" s="390"/>
      <c r="E570" s="390"/>
      <c r="F570" s="390"/>
      <c r="G570" s="390"/>
      <c r="H570" s="390"/>
      <c r="I570" s="390"/>
      <c r="J570" s="390"/>
      <c r="K570" s="390"/>
      <c r="L570" s="390"/>
      <c r="M570" s="390"/>
      <c r="N570" s="390"/>
      <c r="O570" s="390"/>
      <c r="P570" s="390"/>
      <c r="Q570" s="390"/>
      <c r="R570" s="390"/>
      <c r="S570" s="390"/>
      <c r="T570" s="390"/>
      <c r="U570" s="390"/>
      <c r="V570" s="390"/>
      <c r="W570" s="390"/>
      <c r="X570" s="390"/>
      <c r="Y570" s="390"/>
    </row>
    <row r="571" spans="1:25" ht="14.25" customHeight="1">
      <c r="A571" s="390"/>
      <c r="B571" s="390"/>
      <c r="C571" s="390"/>
      <c r="D571" s="390"/>
      <c r="E571" s="390"/>
      <c r="F571" s="390"/>
      <c r="G571" s="390"/>
      <c r="H571" s="390"/>
      <c r="I571" s="390"/>
      <c r="J571" s="390"/>
      <c r="K571" s="390"/>
      <c r="L571" s="390"/>
      <c r="M571" s="390"/>
      <c r="N571" s="390"/>
      <c r="O571" s="390"/>
      <c r="P571" s="390"/>
      <c r="Q571" s="390"/>
      <c r="R571" s="390"/>
      <c r="S571" s="390"/>
      <c r="T571" s="390"/>
      <c r="U571" s="390"/>
      <c r="V571" s="390"/>
      <c r="W571" s="390"/>
      <c r="X571" s="390"/>
      <c r="Y571" s="390"/>
    </row>
    <row r="572" spans="1:25" ht="14.25" customHeight="1">
      <c r="A572" s="390"/>
      <c r="B572" s="390"/>
      <c r="C572" s="390"/>
      <c r="D572" s="390"/>
      <c r="E572" s="390"/>
      <c r="F572" s="390"/>
      <c r="G572" s="390"/>
      <c r="H572" s="390"/>
      <c r="I572" s="390"/>
      <c r="J572" s="390"/>
      <c r="K572" s="390"/>
      <c r="L572" s="390"/>
      <c r="M572" s="390"/>
      <c r="N572" s="390"/>
      <c r="O572" s="390"/>
      <c r="P572" s="390"/>
      <c r="Q572" s="390"/>
      <c r="R572" s="390"/>
      <c r="S572" s="390"/>
      <c r="T572" s="390"/>
      <c r="U572" s="390"/>
      <c r="V572" s="390"/>
      <c r="W572" s="390"/>
      <c r="X572" s="390"/>
      <c r="Y572" s="390"/>
    </row>
    <row r="573" spans="1:25" ht="14.25" customHeight="1">
      <c r="A573" s="390"/>
      <c r="B573" s="390"/>
      <c r="C573" s="390"/>
      <c r="D573" s="390"/>
      <c r="E573" s="390"/>
      <c r="F573" s="390"/>
      <c r="G573" s="390"/>
      <c r="H573" s="390"/>
      <c r="I573" s="390"/>
      <c r="J573" s="390"/>
      <c r="K573" s="390"/>
      <c r="L573" s="390"/>
      <c r="M573" s="390"/>
      <c r="N573" s="390"/>
      <c r="O573" s="390"/>
      <c r="P573" s="390"/>
      <c r="Q573" s="390"/>
      <c r="R573" s="390"/>
      <c r="S573" s="390"/>
      <c r="T573" s="390"/>
      <c r="U573" s="390"/>
      <c r="V573" s="390"/>
      <c r="W573" s="390"/>
      <c r="X573" s="390"/>
      <c r="Y573" s="390"/>
    </row>
    <row r="574" spans="1:25" ht="14.25" customHeight="1">
      <c r="A574" s="390"/>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row>
    <row r="575" spans="1:25" ht="14.25" customHeight="1">
      <c r="A575" s="390"/>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row>
    <row r="576" spans="1:25" ht="14.25" customHeight="1">
      <c r="A576" s="390"/>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row>
    <row r="577" spans="1:25" ht="14.25" customHeight="1">
      <c r="A577" s="390"/>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row>
    <row r="578" spans="1:25" ht="14.25" customHeight="1">
      <c r="A578" s="390"/>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row>
    <row r="579" spans="1:25" ht="14.25" customHeight="1">
      <c r="A579" s="390"/>
      <c r="B579" s="390"/>
      <c r="C579" s="390"/>
      <c r="D579" s="390"/>
      <c r="E579" s="390"/>
      <c r="F579" s="390"/>
      <c r="G579" s="390"/>
      <c r="H579" s="390"/>
      <c r="I579" s="390"/>
      <c r="J579" s="390"/>
      <c r="K579" s="390"/>
      <c r="L579" s="390"/>
      <c r="M579" s="390"/>
      <c r="N579" s="390"/>
      <c r="O579" s="390"/>
      <c r="P579" s="390"/>
      <c r="Q579" s="390"/>
      <c r="R579" s="390"/>
      <c r="S579" s="390"/>
      <c r="T579" s="390"/>
      <c r="U579" s="390"/>
      <c r="V579" s="390"/>
      <c r="W579" s="390"/>
      <c r="X579" s="390"/>
      <c r="Y579" s="390"/>
    </row>
    <row r="580" spans="1:25" ht="14.25" customHeight="1">
      <c r="A580" s="390"/>
      <c r="B580" s="390"/>
      <c r="C580" s="390"/>
      <c r="D580" s="390"/>
      <c r="E580" s="390"/>
      <c r="F580" s="390"/>
      <c r="G580" s="390"/>
      <c r="H580" s="390"/>
      <c r="I580" s="390"/>
      <c r="J580" s="390"/>
      <c r="K580" s="390"/>
      <c r="L580" s="390"/>
      <c r="M580" s="390"/>
      <c r="N580" s="390"/>
      <c r="O580" s="390"/>
      <c r="P580" s="390"/>
      <c r="Q580" s="390"/>
      <c r="R580" s="390"/>
      <c r="S580" s="390"/>
      <c r="T580" s="390"/>
      <c r="U580" s="390"/>
      <c r="V580" s="390"/>
      <c r="W580" s="390"/>
      <c r="X580" s="390"/>
      <c r="Y580" s="390"/>
    </row>
    <row r="581" spans="1:25" ht="14.25" customHeight="1">
      <c r="A581" s="390"/>
      <c r="B581" s="390"/>
      <c r="C581" s="390"/>
      <c r="D581" s="390"/>
      <c r="E581" s="390"/>
      <c r="F581" s="390"/>
      <c r="G581" s="390"/>
      <c r="H581" s="390"/>
      <c r="I581" s="390"/>
      <c r="J581" s="390"/>
      <c r="K581" s="390"/>
      <c r="L581" s="390"/>
      <c r="M581" s="390"/>
      <c r="N581" s="390"/>
      <c r="O581" s="390"/>
      <c r="P581" s="390"/>
      <c r="Q581" s="390"/>
      <c r="R581" s="390"/>
      <c r="S581" s="390"/>
      <c r="T581" s="390"/>
      <c r="U581" s="390"/>
      <c r="V581" s="390"/>
      <c r="W581" s="390"/>
      <c r="X581" s="390"/>
      <c r="Y581" s="390"/>
    </row>
    <row r="582" spans="1:25" ht="14.25" customHeight="1">
      <c r="A582" s="390"/>
      <c r="B582" s="390"/>
      <c r="C582" s="390"/>
      <c r="D582" s="390"/>
      <c r="E582" s="390"/>
      <c r="F582" s="390"/>
      <c r="G582" s="390"/>
      <c r="H582" s="390"/>
      <c r="I582" s="390"/>
      <c r="J582" s="390"/>
      <c r="K582" s="390"/>
      <c r="L582" s="390"/>
      <c r="M582" s="390"/>
      <c r="N582" s="390"/>
      <c r="O582" s="390"/>
      <c r="P582" s="390"/>
      <c r="Q582" s="390"/>
      <c r="R582" s="390"/>
      <c r="S582" s="390"/>
      <c r="T582" s="390"/>
      <c r="U582" s="390"/>
      <c r="V582" s="390"/>
      <c r="W582" s="390"/>
      <c r="X582" s="390"/>
      <c r="Y582" s="390"/>
    </row>
    <row r="583" spans="1:25" ht="14.25" customHeight="1">
      <c r="A583" s="390"/>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row>
    <row r="584" spans="1:25" ht="14.25" customHeight="1">
      <c r="A584" s="390"/>
      <c r="B584" s="390"/>
      <c r="C584" s="390"/>
      <c r="D584" s="390"/>
      <c r="E584" s="390"/>
      <c r="F584" s="390"/>
      <c r="G584" s="390"/>
      <c r="H584" s="390"/>
      <c r="I584" s="390"/>
      <c r="J584" s="390"/>
      <c r="K584" s="390"/>
      <c r="L584" s="390"/>
      <c r="M584" s="390"/>
      <c r="N584" s="390"/>
      <c r="O584" s="390"/>
      <c r="P584" s="390"/>
      <c r="Q584" s="390"/>
      <c r="R584" s="390"/>
      <c r="S584" s="390"/>
      <c r="T584" s="390"/>
      <c r="U584" s="390"/>
      <c r="V584" s="390"/>
      <c r="W584" s="390"/>
      <c r="X584" s="390"/>
      <c r="Y584" s="390"/>
    </row>
    <row r="585" spans="1:25" ht="14.25" customHeight="1">
      <c r="A585" s="390"/>
      <c r="B585" s="390"/>
      <c r="C585" s="390"/>
      <c r="D585" s="390"/>
      <c r="E585" s="390"/>
      <c r="F585" s="390"/>
      <c r="G585" s="390"/>
      <c r="H585" s="390"/>
      <c r="I585" s="390"/>
      <c r="J585" s="390"/>
      <c r="K585" s="390"/>
      <c r="L585" s="390"/>
      <c r="M585" s="390"/>
      <c r="N585" s="390"/>
      <c r="O585" s="390"/>
      <c r="P585" s="390"/>
      <c r="Q585" s="390"/>
      <c r="R585" s="390"/>
      <c r="S585" s="390"/>
      <c r="T585" s="390"/>
      <c r="U585" s="390"/>
      <c r="V585" s="390"/>
      <c r="W585" s="390"/>
      <c r="X585" s="390"/>
      <c r="Y585" s="390"/>
    </row>
    <row r="586" spans="1:25" ht="14.25" customHeight="1">
      <c r="A586" s="390"/>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row>
    <row r="587" spans="1:25" ht="14.25" customHeight="1">
      <c r="A587" s="390"/>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row>
    <row r="588" spans="1:25" ht="14.25" customHeight="1">
      <c r="A588" s="390"/>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row>
    <row r="589" spans="1:25" ht="14.25" customHeight="1">
      <c r="A589" s="390"/>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row>
    <row r="590" spans="1:25" ht="14.25" customHeight="1">
      <c r="A590" s="390"/>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row>
    <row r="591" spans="1:25" ht="14.25" customHeight="1">
      <c r="A591" s="390"/>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row>
    <row r="592" spans="1:25" ht="14.25" customHeight="1">
      <c r="A592" s="390"/>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row>
    <row r="593" spans="1:25" ht="14.25" customHeight="1">
      <c r="A593" s="390"/>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row>
    <row r="594" spans="1:25" ht="14.25" customHeight="1">
      <c r="A594" s="390"/>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row>
    <row r="595" spans="1:25" ht="14.25" customHeight="1">
      <c r="A595" s="390"/>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row>
    <row r="596" spans="1:25" ht="14.25" customHeight="1">
      <c r="A596" s="390"/>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row>
    <row r="597" spans="1:25" ht="14.25" customHeight="1">
      <c r="A597" s="390"/>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row>
    <row r="598" spans="1:25" ht="14.25" customHeight="1">
      <c r="A598" s="390"/>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row>
    <row r="599" spans="1:25" ht="14.25" customHeight="1">
      <c r="A599" s="390"/>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row>
    <row r="600" spans="1:25" ht="14.25" customHeight="1">
      <c r="A600" s="390"/>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row>
    <row r="601" spans="1:25" ht="14.25" customHeight="1">
      <c r="A601" s="390"/>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row>
    <row r="602" spans="1:25" ht="14.25" customHeight="1">
      <c r="A602" s="390"/>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row>
    <row r="603" spans="1:25" ht="14.25" customHeight="1">
      <c r="A603" s="390"/>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row>
    <row r="604" spans="1:25" ht="14.25" customHeight="1">
      <c r="A604" s="390"/>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row>
    <row r="605" spans="1:25" ht="14.25" customHeight="1">
      <c r="A605" s="390"/>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row>
    <row r="606" spans="1:25" ht="14.25" customHeight="1">
      <c r="A606" s="390"/>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row>
    <row r="607" spans="1:25" ht="14.25" customHeight="1">
      <c r="A607" s="390"/>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row>
    <row r="608" spans="1:25" ht="14.25" customHeight="1">
      <c r="A608" s="390"/>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row>
    <row r="609" spans="1:25" ht="14.25" customHeight="1">
      <c r="A609" s="390"/>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row>
    <row r="610" spans="1:25" ht="14.25" customHeight="1">
      <c r="A610" s="390"/>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row>
    <row r="611" spans="1:25" ht="14.25" customHeight="1">
      <c r="A611" s="390"/>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row>
    <row r="612" spans="1:25" ht="14.25" customHeight="1">
      <c r="A612" s="390"/>
      <c r="B612" s="390"/>
      <c r="C612" s="390"/>
      <c r="D612" s="390"/>
      <c r="E612" s="390"/>
      <c r="F612" s="390"/>
      <c r="G612" s="390"/>
      <c r="H612" s="390"/>
      <c r="I612" s="390"/>
      <c r="J612" s="390"/>
      <c r="K612" s="390"/>
      <c r="L612" s="390"/>
      <c r="M612" s="390"/>
      <c r="N612" s="390"/>
      <c r="O612" s="390"/>
      <c r="P612" s="390"/>
      <c r="Q612" s="390"/>
      <c r="R612" s="390"/>
      <c r="S612" s="390"/>
      <c r="T612" s="390"/>
      <c r="U612" s="390"/>
      <c r="V612" s="390"/>
      <c r="W612" s="390"/>
      <c r="X612" s="390"/>
      <c r="Y612" s="390"/>
    </row>
    <row r="613" spans="1:25" ht="14.25" customHeight="1">
      <c r="A613" s="390"/>
      <c r="B613" s="390"/>
      <c r="C613" s="390"/>
      <c r="D613" s="390"/>
      <c r="E613" s="390"/>
      <c r="F613" s="390"/>
      <c r="G613" s="390"/>
      <c r="H613" s="390"/>
      <c r="I613" s="390"/>
      <c r="J613" s="390"/>
      <c r="K613" s="390"/>
      <c r="L613" s="390"/>
      <c r="M613" s="390"/>
      <c r="N613" s="390"/>
      <c r="O613" s="390"/>
      <c r="P613" s="390"/>
      <c r="Q613" s="390"/>
      <c r="R613" s="390"/>
      <c r="S613" s="390"/>
      <c r="T613" s="390"/>
      <c r="U613" s="390"/>
      <c r="V613" s="390"/>
      <c r="W613" s="390"/>
      <c r="X613" s="390"/>
      <c r="Y613" s="390"/>
    </row>
    <row r="614" spans="1:25" ht="14.25" customHeight="1">
      <c r="A614" s="390"/>
      <c r="B614" s="390"/>
      <c r="C614" s="390"/>
      <c r="D614" s="390"/>
      <c r="E614" s="390"/>
      <c r="F614" s="390"/>
      <c r="G614" s="390"/>
      <c r="H614" s="390"/>
      <c r="I614" s="390"/>
      <c r="J614" s="390"/>
      <c r="K614" s="390"/>
      <c r="L614" s="390"/>
      <c r="M614" s="390"/>
      <c r="N614" s="390"/>
      <c r="O614" s="390"/>
      <c r="P614" s="390"/>
      <c r="Q614" s="390"/>
      <c r="R614" s="390"/>
      <c r="S614" s="390"/>
      <c r="T614" s="390"/>
      <c r="U614" s="390"/>
      <c r="V614" s="390"/>
      <c r="W614" s="390"/>
      <c r="X614" s="390"/>
      <c r="Y614" s="390"/>
    </row>
    <row r="615" spans="1:25" ht="14.25" customHeight="1">
      <c r="A615" s="390"/>
      <c r="B615" s="390"/>
      <c r="C615" s="390"/>
      <c r="D615" s="390"/>
      <c r="E615" s="390"/>
      <c r="F615" s="390"/>
      <c r="G615" s="390"/>
      <c r="H615" s="390"/>
      <c r="I615" s="390"/>
      <c r="J615" s="390"/>
      <c r="K615" s="390"/>
      <c r="L615" s="390"/>
      <c r="M615" s="390"/>
      <c r="N615" s="390"/>
      <c r="O615" s="390"/>
      <c r="P615" s="390"/>
      <c r="Q615" s="390"/>
      <c r="R615" s="390"/>
      <c r="S615" s="390"/>
      <c r="T615" s="390"/>
      <c r="U615" s="390"/>
      <c r="V615" s="390"/>
      <c r="W615" s="390"/>
      <c r="X615" s="390"/>
      <c r="Y615" s="390"/>
    </row>
    <row r="616" spans="1:25" ht="14.25" customHeight="1">
      <c r="A616" s="390"/>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row>
    <row r="617" spans="1:25" ht="14.25" customHeight="1">
      <c r="A617" s="390"/>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row>
    <row r="618" spans="1:25" ht="14.25" customHeight="1">
      <c r="A618" s="390"/>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row>
    <row r="619" spans="1:25" ht="14.25" customHeight="1">
      <c r="A619" s="390"/>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row>
    <row r="620" spans="1:25" ht="14.25" customHeight="1">
      <c r="A620" s="390"/>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row>
    <row r="621" spans="1:25" ht="14.25" customHeight="1">
      <c r="A621" s="390"/>
      <c r="B621" s="390"/>
      <c r="C621" s="390"/>
      <c r="D621" s="390"/>
      <c r="E621" s="390"/>
      <c r="F621" s="390"/>
      <c r="G621" s="390"/>
      <c r="H621" s="390"/>
      <c r="I621" s="390"/>
      <c r="J621" s="390"/>
      <c r="K621" s="390"/>
      <c r="L621" s="390"/>
      <c r="M621" s="390"/>
      <c r="N621" s="390"/>
      <c r="O621" s="390"/>
      <c r="P621" s="390"/>
      <c r="Q621" s="390"/>
      <c r="R621" s="390"/>
      <c r="S621" s="390"/>
      <c r="T621" s="390"/>
      <c r="U621" s="390"/>
      <c r="V621" s="390"/>
      <c r="W621" s="390"/>
      <c r="X621" s="390"/>
      <c r="Y621" s="390"/>
    </row>
    <row r="622" spans="1:25" ht="14.25" customHeight="1">
      <c r="A622" s="390"/>
      <c r="B622" s="390"/>
      <c r="C622" s="390"/>
      <c r="D622" s="390"/>
      <c r="E622" s="390"/>
      <c r="F622" s="390"/>
      <c r="G622" s="390"/>
      <c r="H622" s="390"/>
      <c r="I622" s="390"/>
      <c r="J622" s="390"/>
      <c r="K622" s="390"/>
      <c r="L622" s="390"/>
      <c r="M622" s="390"/>
      <c r="N622" s="390"/>
      <c r="O622" s="390"/>
      <c r="P622" s="390"/>
      <c r="Q622" s="390"/>
      <c r="R622" s="390"/>
      <c r="S622" s="390"/>
      <c r="T622" s="390"/>
      <c r="U622" s="390"/>
      <c r="V622" s="390"/>
      <c r="W622" s="390"/>
      <c r="X622" s="390"/>
      <c r="Y622" s="390"/>
    </row>
    <row r="623" spans="1:25" ht="14.25" customHeight="1">
      <c r="A623" s="390"/>
      <c r="B623" s="390"/>
      <c r="C623" s="390"/>
      <c r="D623" s="390"/>
      <c r="E623" s="390"/>
      <c r="F623" s="390"/>
      <c r="G623" s="390"/>
      <c r="H623" s="390"/>
      <c r="I623" s="390"/>
      <c r="J623" s="390"/>
      <c r="K623" s="390"/>
      <c r="L623" s="390"/>
      <c r="M623" s="390"/>
      <c r="N623" s="390"/>
      <c r="O623" s="390"/>
      <c r="P623" s="390"/>
      <c r="Q623" s="390"/>
      <c r="R623" s="390"/>
      <c r="S623" s="390"/>
      <c r="T623" s="390"/>
      <c r="U623" s="390"/>
      <c r="V623" s="390"/>
      <c r="W623" s="390"/>
      <c r="X623" s="390"/>
      <c r="Y623" s="390"/>
    </row>
    <row r="624" spans="1:25" ht="14.25" customHeight="1">
      <c r="A624" s="390"/>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row>
    <row r="625" spans="1:25" ht="14.25" customHeight="1">
      <c r="A625" s="390"/>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row>
    <row r="626" spans="1:25" ht="14.25" customHeight="1">
      <c r="A626" s="390"/>
      <c r="B626" s="390"/>
      <c r="C626" s="390"/>
      <c r="D626" s="390"/>
      <c r="E626" s="390"/>
      <c r="F626" s="390"/>
      <c r="G626" s="390"/>
      <c r="H626" s="390"/>
      <c r="I626" s="390"/>
      <c r="J626" s="390"/>
      <c r="K626" s="390"/>
      <c r="L626" s="390"/>
      <c r="M626" s="390"/>
      <c r="N626" s="390"/>
      <c r="O626" s="390"/>
      <c r="P626" s="390"/>
      <c r="Q626" s="390"/>
      <c r="R626" s="390"/>
      <c r="S626" s="390"/>
      <c r="T626" s="390"/>
      <c r="U626" s="390"/>
      <c r="V626" s="390"/>
      <c r="W626" s="390"/>
      <c r="X626" s="390"/>
      <c r="Y626" s="390"/>
    </row>
    <row r="627" spans="1:25" ht="14.25" customHeight="1">
      <c r="A627" s="390"/>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row>
    <row r="628" spans="1:25" ht="14.25" customHeight="1">
      <c r="A628" s="390"/>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row>
    <row r="629" spans="1:25" ht="14.25" customHeight="1">
      <c r="A629" s="390"/>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row>
    <row r="630" spans="1:25" ht="14.25" customHeight="1">
      <c r="A630" s="390"/>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row>
    <row r="631" spans="1:25" ht="14.25" customHeight="1">
      <c r="A631" s="390"/>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row>
    <row r="632" spans="1:25" ht="14.25" customHeight="1">
      <c r="A632" s="390"/>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row>
    <row r="633" spans="1:25" ht="14.25" customHeight="1">
      <c r="A633" s="390"/>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row>
    <row r="634" spans="1:25" ht="14.25" customHeight="1">
      <c r="A634" s="390"/>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row>
    <row r="635" spans="1:25" ht="14.25" customHeight="1">
      <c r="A635" s="390"/>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row>
    <row r="636" spans="1:25" ht="14.25" customHeight="1">
      <c r="A636" s="390"/>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row>
    <row r="637" spans="1:25" ht="14.25" customHeight="1">
      <c r="A637" s="390"/>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row>
    <row r="638" spans="1:25" ht="14.25" customHeight="1">
      <c r="A638" s="390"/>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row>
    <row r="639" spans="1:25" ht="14.25" customHeight="1">
      <c r="A639" s="390"/>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row>
    <row r="640" spans="1:25" ht="14.25" customHeight="1">
      <c r="A640" s="390"/>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row>
    <row r="641" spans="1:25" ht="14.25" customHeight="1">
      <c r="A641" s="390"/>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row>
    <row r="642" spans="1:25" ht="14.25" customHeight="1">
      <c r="A642" s="390"/>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row>
    <row r="643" spans="1:25" ht="14.25" customHeight="1">
      <c r="A643" s="390"/>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row>
    <row r="644" spans="1:25" ht="14.25" customHeight="1">
      <c r="A644" s="390"/>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row>
    <row r="645" spans="1:25" ht="14.25" customHeight="1">
      <c r="A645" s="390"/>
      <c r="B645" s="390"/>
      <c r="C645" s="390"/>
      <c r="D645" s="390"/>
      <c r="E645" s="390"/>
      <c r="F645" s="390"/>
      <c r="G645" s="390"/>
      <c r="H645" s="390"/>
      <c r="I645" s="390"/>
      <c r="J645" s="390"/>
      <c r="K645" s="390"/>
      <c r="L645" s="390"/>
      <c r="M645" s="390"/>
      <c r="N645" s="390"/>
      <c r="O645" s="390"/>
      <c r="P645" s="390"/>
      <c r="Q645" s="390"/>
      <c r="R645" s="390"/>
      <c r="S645" s="390"/>
      <c r="T645" s="390"/>
      <c r="U645" s="390"/>
      <c r="V645" s="390"/>
      <c r="W645" s="390"/>
      <c r="X645" s="390"/>
      <c r="Y645" s="390"/>
    </row>
    <row r="646" spans="1:25" ht="14.25" customHeight="1">
      <c r="A646" s="390"/>
      <c r="B646" s="390"/>
      <c r="C646" s="390"/>
      <c r="D646" s="390"/>
      <c r="E646" s="390"/>
      <c r="F646" s="390"/>
      <c r="G646" s="390"/>
      <c r="H646" s="390"/>
      <c r="I646" s="390"/>
      <c r="J646" s="390"/>
      <c r="K646" s="390"/>
      <c r="L646" s="390"/>
      <c r="M646" s="390"/>
      <c r="N646" s="390"/>
      <c r="O646" s="390"/>
      <c r="P646" s="390"/>
      <c r="Q646" s="390"/>
      <c r="R646" s="390"/>
      <c r="S646" s="390"/>
      <c r="T646" s="390"/>
      <c r="U646" s="390"/>
      <c r="V646" s="390"/>
      <c r="W646" s="390"/>
      <c r="X646" s="390"/>
      <c r="Y646" s="390"/>
    </row>
    <row r="647" spans="1:25" ht="14.25" customHeight="1">
      <c r="A647" s="390"/>
      <c r="B647" s="390"/>
      <c r="C647" s="390"/>
      <c r="D647" s="390"/>
      <c r="E647" s="390"/>
      <c r="F647" s="390"/>
      <c r="G647" s="390"/>
      <c r="H647" s="390"/>
      <c r="I647" s="390"/>
      <c r="J647" s="390"/>
      <c r="K647" s="390"/>
      <c r="L647" s="390"/>
      <c r="M647" s="390"/>
      <c r="N647" s="390"/>
      <c r="O647" s="390"/>
      <c r="P647" s="390"/>
      <c r="Q647" s="390"/>
      <c r="R647" s="390"/>
      <c r="S647" s="390"/>
      <c r="T647" s="390"/>
      <c r="U647" s="390"/>
      <c r="V647" s="390"/>
      <c r="W647" s="390"/>
      <c r="X647" s="390"/>
      <c r="Y647" s="390"/>
    </row>
    <row r="648" spans="1:25" ht="14.25" customHeight="1">
      <c r="A648" s="390"/>
      <c r="B648" s="390"/>
      <c r="C648" s="390"/>
      <c r="D648" s="390"/>
      <c r="E648" s="390"/>
      <c r="F648" s="390"/>
      <c r="G648" s="390"/>
      <c r="H648" s="390"/>
      <c r="I648" s="390"/>
      <c r="J648" s="390"/>
      <c r="K648" s="390"/>
      <c r="L648" s="390"/>
      <c r="M648" s="390"/>
      <c r="N648" s="390"/>
      <c r="O648" s="390"/>
      <c r="P648" s="390"/>
      <c r="Q648" s="390"/>
      <c r="R648" s="390"/>
      <c r="S648" s="390"/>
      <c r="T648" s="390"/>
      <c r="U648" s="390"/>
      <c r="V648" s="390"/>
      <c r="W648" s="390"/>
      <c r="X648" s="390"/>
      <c r="Y648" s="390"/>
    </row>
    <row r="649" spans="1:25" ht="14.25" customHeight="1">
      <c r="A649" s="390"/>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row>
    <row r="650" spans="1:25" ht="14.25" customHeight="1">
      <c r="A650" s="390"/>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row>
    <row r="651" spans="1:25" ht="14.25" customHeight="1">
      <c r="A651" s="390"/>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row>
    <row r="652" spans="1:25" ht="14.25" customHeight="1">
      <c r="A652" s="390"/>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row>
    <row r="653" spans="1:25" ht="14.25" customHeight="1">
      <c r="A653" s="390"/>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row>
    <row r="654" spans="1:25" ht="14.25" customHeight="1">
      <c r="A654" s="390"/>
      <c r="B654" s="390"/>
      <c r="C654" s="390"/>
      <c r="D654" s="390"/>
      <c r="E654" s="390"/>
      <c r="F654" s="390"/>
      <c r="G654" s="390"/>
      <c r="H654" s="390"/>
      <c r="I654" s="390"/>
      <c r="J654" s="390"/>
      <c r="K654" s="390"/>
      <c r="L654" s="390"/>
      <c r="M654" s="390"/>
      <c r="N654" s="390"/>
      <c r="O654" s="390"/>
      <c r="P654" s="390"/>
      <c r="Q654" s="390"/>
      <c r="R654" s="390"/>
      <c r="S654" s="390"/>
      <c r="T654" s="390"/>
      <c r="U654" s="390"/>
      <c r="V654" s="390"/>
      <c r="W654" s="390"/>
      <c r="X654" s="390"/>
      <c r="Y654" s="390"/>
    </row>
    <row r="655" spans="1:25" ht="14.25" customHeight="1">
      <c r="A655" s="390"/>
      <c r="B655" s="390"/>
      <c r="C655" s="390"/>
      <c r="D655" s="390"/>
      <c r="E655" s="390"/>
      <c r="F655" s="390"/>
      <c r="G655" s="390"/>
      <c r="H655" s="390"/>
      <c r="I655" s="390"/>
      <c r="J655" s="390"/>
      <c r="K655" s="390"/>
      <c r="L655" s="390"/>
      <c r="M655" s="390"/>
      <c r="N655" s="390"/>
      <c r="O655" s="390"/>
      <c r="P655" s="390"/>
      <c r="Q655" s="390"/>
      <c r="R655" s="390"/>
      <c r="S655" s="390"/>
      <c r="T655" s="390"/>
      <c r="U655" s="390"/>
      <c r="V655" s="390"/>
      <c r="W655" s="390"/>
      <c r="X655" s="390"/>
      <c r="Y655" s="390"/>
    </row>
    <row r="656" spans="1:25" ht="14.25" customHeight="1">
      <c r="A656" s="390"/>
      <c r="B656" s="390"/>
      <c r="C656" s="390"/>
      <c r="D656" s="390"/>
      <c r="E656" s="390"/>
      <c r="F656" s="390"/>
      <c r="G656" s="390"/>
      <c r="H656" s="390"/>
      <c r="I656" s="390"/>
      <c r="J656" s="390"/>
      <c r="K656" s="390"/>
      <c r="L656" s="390"/>
      <c r="M656" s="390"/>
      <c r="N656" s="390"/>
      <c r="O656" s="390"/>
      <c r="P656" s="390"/>
      <c r="Q656" s="390"/>
      <c r="R656" s="390"/>
      <c r="S656" s="390"/>
      <c r="T656" s="390"/>
      <c r="U656" s="390"/>
      <c r="V656" s="390"/>
      <c r="W656" s="390"/>
      <c r="X656" s="390"/>
      <c r="Y656" s="390"/>
    </row>
    <row r="657" spans="1:25" ht="14.25" customHeight="1">
      <c r="A657" s="390"/>
      <c r="B657" s="390"/>
      <c r="C657" s="390"/>
      <c r="D657" s="390"/>
      <c r="E657" s="390"/>
      <c r="F657" s="390"/>
      <c r="G657" s="390"/>
      <c r="H657" s="390"/>
      <c r="I657" s="390"/>
      <c r="J657" s="390"/>
      <c r="K657" s="390"/>
      <c r="L657" s="390"/>
      <c r="M657" s="390"/>
      <c r="N657" s="390"/>
      <c r="O657" s="390"/>
      <c r="P657" s="390"/>
      <c r="Q657" s="390"/>
      <c r="R657" s="390"/>
      <c r="S657" s="390"/>
      <c r="T657" s="390"/>
      <c r="U657" s="390"/>
      <c r="V657" s="390"/>
      <c r="W657" s="390"/>
      <c r="X657" s="390"/>
      <c r="Y657" s="390"/>
    </row>
    <row r="658" spans="1:25" ht="14.25" customHeight="1">
      <c r="A658" s="390"/>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row>
    <row r="659" spans="1:25" ht="14.25" customHeight="1">
      <c r="A659" s="390"/>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row>
    <row r="660" spans="1:25" ht="14.25" customHeight="1">
      <c r="A660" s="390"/>
      <c r="B660" s="390"/>
      <c r="C660" s="390"/>
      <c r="D660" s="390"/>
      <c r="E660" s="390"/>
      <c r="F660" s="390"/>
      <c r="G660" s="390"/>
      <c r="H660" s="390"/>
      <c r="I660" s="390"/>
      <c r="J660" s="390"/>
      <c r="K660" s="390"/>
      <c r="L660" s="390"/>
      <c r="M660" s="390"/>
      <c r="N660" s="390"/>
      <c r="O660" s="390"/>
      <c r="P660" s="390"/>
      <c r="Q660" s="390"/>
      <c r="R660" s="390"/>
      <c r="S660" s="390"/>
      <c r="T660" s="390"/>
      <c r="U660" s="390"/>
      <c r="V660" s="390"/>
      <c r="W660" s="390"/>
      <c r="X660" s="390"/>
      <c r="Y660" s="390"/>
    </row>
    <row r="661" spans="1:25" ht="14.25" customHeight="1">
      <c r="A661" s="390"/>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row>
    <row r="662" spans="1:25" ht="14.25" customHeight="1">
      <c r="A662" s="390"/>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row>
    <row r="663" spans="1:25" ht="14.25" customHeight="1">
      <c r="A663" s="390"/>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row>
    <row r="664" spans="1:25" ht="14.25" customHeight="1">
      <c r="A664" s="390"/>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row>
    <row r="665" spans="1:25" ht="14.25" customHeight="1">
      <c r="A665" s="390"/>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row>
    <row r="666" spans="1:25" ht="14.25" customHeight="1">
      <c r="A666" s="390"/>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row>
    <row r="667" spans="1:25" ht="14.25" customHeight="1">
      <c r="A667" s="390"/>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row>
    <row r="668" spans="1:25" ht="14.25" customHeight="1">
      <c r="A668" s="390"/>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row>
    <row r="669" spans="1:25" ht="14.25" customHeight="1">
      <c r="A669" s="390"/>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row>
    <row r="670" spans="1:25" ht="14.25" customHeight="1">
      <c r="A670" s="390"/>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row>
    <row r="671" spans="1:25" ht="14.25" customHeight="1">
      <c r="A671" s="390"/>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row>
    <row r="672" spans="1:25" ht="14.25" customHeight="1">
      <c r="A672" s="390"/>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row>
    <row r="673" spans="1:25" ht="14.25" customHeight="1">
      <c r="A673" s="390"/>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row>
    <row r="674" spans="1:25" ht="14.25" customHeight="1">
      <c r="A674" s="390"/>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row>
    <row r="675" spans="1:25" ht="14.25" customHeight="1">
      <c r="A675" s="390"/>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row>
    <row r="676" spans="1:25" ht="14.25" customHeight="1">
      <c r="A676" s="390"/>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row>
    <row r="677" spans="1:25" ht="14.25" customHeight="1">
      <c r="A677" s="390"/>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row>
    <row r="678" spans="1:25" ht="14.25" customHeight="1">
      <c r="A678" s="390"/>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row>
    <row r="679" spans="1:25" ht="14.25" customHeight="1">
      <c r="A679" s="390"/>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row>
    <row r="680" spans="1:25" ht="14.25" customHeight="1">
      <c r="A680" s="390"/>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row>
    <row r="681" spans="1:25" ht="14.25" customHeight="1">
      <c r="A681" s="390"/>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row>
    <row r="682" spans="1:25" ht="14.25" customHeight="1">
      <c r="A682" s="390"/>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row>
    <row r="683" spans="1:25" ht="14.25" customHeight="1">
      <c r="A683" s="390"/>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row>
    <row r="684" spans="1:25" ht="14.25" customHeight="1">
      <c r="A684" s="390"/>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row>
    <row r="685" spans="1:25" ht="14.25" customHeight="1">
      <c r="A685" s="390"/>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row>
    <row r="686" spans="1:25" ht="14.25" customHeight="1">
      <c r="A686" s="390"/>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row>
    <row r="687" spans="1:25" ht="14.25" customHeight="1">
      <c r="A687" s="390"/>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row>
    <row r="688" spans="1:25" ht="14.25" customHeight="1">
      <c r="A688" s="390"/>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row>
    <row r="689" spans="1:25" ht="14.25" customHeight="1">
      <c r="A689" s="390"/>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row>
    <row r="690" spans="1:25" ht="14.25" customHeight="1">
      <c r="A690" s="390"/>
      <c r="B690" s="390"/>
      <c r="C690" s="390"/>
      <c r="D690" s="390"/>
      <c r="E690" s="390"/>
      <c r="F690" s="390"/>
      <c r="G690" s="390"/>
      <c r="H690" s="390"/>
      <c r="I690" s="390"/>
      <c r="J690" s="390"/>
      <c r="K690" s="390"/>
      <c r="L690" s="390"/>
      <c r="M690" s="390"/>
      <c r="N690" s="390"/>
      <c r="O690" s="390"/>
      <c r="P690" s="390"/>
      <c r="Q690" s="390"/>
      <c r="R690" s="390"/>
      <c r="S690" s="390"/>
      <c r="T690" s="390"/>
      <c r="U690" s="390"/>
      <c r="V690" s="390"/>
      <c r="W690" s="390"/>
      <c r="X690" s="390"/>
      <c r="Y690" s="390"/>
    </row>
    <row r="691" spans="1:25" ht="14.25" customHeight="1">
      <c r="A691" s="390"/>
      <c r="B691" s="390"/>
      <c r="C691" s="390"/>
      <c r="D691" s="390"/>
      <c r="E691" s="390"/>
      <c r="F691" s="390"/>
      <c r="G691" s="390"/>
      <c r="H691" s="390"/>
      <c r="I691" s="390"/>
      <c r="J691" s="390"/>
      <c r="K691" s="390"/>
      <c r="L691" s="390"/>
      <c r="M691" s="390"/>
      <c r="N691" s="390"/>
      <c r="O691" s="390"/>
      <c r="P691" s="390"/>
      <c r="Q691" s="390"/>
      <c r="R691" s="390"/>
      <c r="S691" s="390"/>
      <c r="T691" s="390"/>
      <c r="U691" s="390"/>
      <c r="V691" s="390"/>
      <c r="W691" s="390"/>
      <c r="X691" s="390"/>
      <c r="Y691" s="390"/>
    </row>
    <row r="692" spans="1:25" ht="14.25" customHeight="1">
      <c r="A692" s="390"/>
      <c r="B692" s="390"/>
      <c r="C692" s="390"/>
      <c r="D692" s="390"/>
      <c r="E692" s="390"/>
      <c r="F692" s="390"/>
      <c r="G692" s="390"/>
      <c r="H692" s="390"/>
      <c r="I692" s="390"/>
      <c r="J692" s="390"/>
      <c r="K692" s="390"/>
      <c r="L692" s="390"/>
      <c r="M692" s="390"/>
      <c r="N692" s="390"/>
      <c r="O692" s="390"/>
      <c r="P692" s="390"/>
      <c r="Q692" s="390"/>
      <c r="R692" s="390"/>
      <c r="S692" s="390"/>
      <c r="T692" s="390"/>
      <c r="U692" s="390"/>
      <c r="V692" s="390"/>
      <c r="W692" s="390"/>
      <c r="X692" s="390"/>
      <c r="Y692" s="390"/>
    </row>
    <row r="693" spans="1:25" ht="14.25" customHeight="1">
      <c r="A693" s="390"/>
      <c r="B693" s="390"/>
      <c r="C693" s="390"/>
      <c r="D693" s="390"/>
      <c r="E693" s="390"/>
      <c r="F693" s="390"/>
      <c r="G693" s="390"/>
      <c r="H693" s="390"/>
      <c r="I693" s="390"/>
      <c r="J693" s="390"/>
      <c r="K693" s="390"/>
      <c r="L693" s="390"/>
      <c r="M693" s="390"/>
      <c r="N693" s="390"/>
      <c r="O693" s="390"/>
      <c r="P693" s="390"/>
      <c r="Q693" s="390"/>
      <c r="R693" s="390"/>
      <c r="S693" s="390"/>
      <c r="T693" s="390"/>
      <c r="U693" s="390"/>
      <c r="V693" s="390"/>
      <c r="W693" s="390"/>
      <c r="X693" s="390"/>
      <c r="Y693" s="390"/>
    </row>
    <row r="694" spans="1:25" ht="14.25" customHeight="1">
      <c r="A694" s="390"/>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row>
    <row r="695" spans="1:25" ht="14.25" customHeight="1">
      <c r="A695" s="390"/>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row>
    <row r="696" spans="1:25" ht="14.25" customHeight="1">
      <c r="A696" s="390"/>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row>
    <row r="697" spans="1:25" ht="14.25" customHeight="1">
      <c r="A697" s="390"/>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row>
    <row r="698" spans="1:25" ht="14.25" customHeight="1">
      <c r="A698" s="390"/>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row>
    <row r="699" spans="1:25" ht="14.25" customHeight="1">
      <c r="A699" s="390"/>
      <c r="B699" s="390"/>
      <c r="C699" s="390"/>
      <c r="D699" s="390"/>
      <c r="E699" s="390"/>
      <c r="F699" s="390"/>
      <c r="G699" s="390"/>
      <c r="H699" s="390"/>
      <c r="I699" s="390"/>
      <c r="J699" s="390"/>
      <c r="K699" s="390"/>
      <c r="L699" s="390"/>
      <c r="M699" s="390"/>
      <c r="N699" s="390"/>
      <c r="O699" s="390"/>
      <c r="P699" s="390"/>
      <c r="Q699" s="390"/>
      <c r="R699" s="390"/>
      <c r="S699" s="390"/>
      <c r="T699" s="390"/>
      <c r="U699" s="390"/>
      <c r="V699" s="390"/>
      <c r="W699" s="390"/>
      <c r="X699" s="390"/>
      <c r="Y699" s="390"/>
    </row>
    <row r="700" spans="1:25" ht="14.25" customHeight="1">
      <c r="A700" s="390"/>
      <c r="B700" s="390"/>
      <c r="C700" s="390"/>
      <c r="D700" s="390"/>
      <c r="E700" s="390"/>
      <c r="F700" s="390"/>
      <c r="G700" s="390"/>
      <c r="H700" s="390"/>
      <c r="I700" s="390"/>
      <c r="J700" s="390"/>
      <c r="K700" s="390"/>
      <c r="L700" s="390"/>
      <c r="M700" s="390"/>
      <c r="N700" s="390"/>
      <c r="O700" s="390"/>
      <c r="P700" s="390"/>
      <c r="Q700" s="390"/>
      <c r="R700" s="390"/>
      <c r="S700" s="390"/>
      <c r="T700" s="390"/>
      <c r="U700" s="390"/>
      <c r="V700" s="390"/>
      <c r="W700" s="390"/>
      <c r="X700" s="390"/>
      <c r="Y700" s="390"/>
    </row>
    <row r="701" spans="1:25" ht="14.25" customHeight="1">
      <c r="A701" s="390"/>
      <c r="B701" s="390"/>
      <c r="C701" s="390"/>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row>
    <row r="702" spans="1:25" ht="14.25" customHeight="1">
      <c r="A702" s="390"/>
      <c r="B702" s="390"/>
      <c r="C702" s="390"/>
      <c r="D702" s="390"/>
      <c r="E702" s="390"/>
      <c r="F702" s="390"/>
      <c r="G702" s="390"/>
      <c r="H702" s="390"/>
      <c r="I702" s="390"/>
      <c r="J702" s="390"/>
      <c r="K702" s="390"/>
      <c r="L702" s="390"/>
      <c r="M702" s="390"/>
      <c r="N702" s="390"/>
      <c r="O702" s="390"/>
      <c r="P702" s="390"/>
      <c r="Q702" s="390"/>
      <c r="R702" s="390"/>
      <c r="S702" s="390"/>
      <c r="T702" s="390"/>
      <c r="U702" s="390"/>
      <c r="V702" s="390"/>
      <c r="W702" s="390"/>
      <c r="X702" s="390"/>
      <c r="Y702" s="390"/>
    </row>
    <row r="703" spans="1:25" ht="14.25" customHeight="1">
      <c r="A703" s="390"/>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row>
    <row r="704" spans="1:25" ht="14.25" customHeight="1">
      <c r="A704" s="390"/>
      <c r="B704" s="390"/>
      <c r="C704" s="390"/>
      <c r="D704" s="390"/>
      <c r="E704" s="390"/>
      <c r="F704" s="390"/>
      <c r="G704" s="390"/>
      <c r="H704" s="390"/>
      <c r="I704" s="390"/>
      <c r="J704" s="390"/>
      <c r="K704" s="390"/>
      <c r="L704" s="390"/>
      <c r="M704" s="390"/>
      <c r="N704" s="390"/>
      <c r="O704" s="390"/>
      <c r="P704" s="390"/>
      <c r="Q704" s="390"/>
      <c r="R704" s="390"/>
      <c r="S704" s="390"/>
      <c r="T704" s="390"/>
      <c r="U704" s="390"/>
      <c r="V704" s="390"/>
      <c r="W704" s="390"/>
      <c r="X704" s="390"/>
      <c r="Y704" s="390"/>
    </row>
    <row r="705" spans="1:25" ht="14.25" customHeight="1">
      <c r="A705" s="390"/>
      <c r="B705" s="390"/>
      <c r="C705" s="390"/>
      <c r="D705" s="390"/>
      <c r="E705" s="390"/>
      <c r="F705" s="390"/>
      <c r="G705" s="390"/>
      <c r="H705" s="390"/>
      <c r="I705" s="390"/>
      <c r="J705" s="390"/>
      <c r="K705" s="390"/>
      <c r="L705" s="390"/>
      <c r="M705" s="390"/>
      <c r="N705" s="390"/>
      <c r="O705" s="390"/>
      <c r="P705" s="390"/>
      <c r="Q705" s="390"/>
      <c r="R705" s="390"/>
      <c r="S705" s="390"/>
      <c r="T705" s="390"/>
      <c r="U705" s="390"/>
      <c r="V705" s="390"/>
      <c r="W705" s="390"/>
      <c r="X705" s="390"/>
      <c r="Y705" s="390"/>
    </row>
    <row r="706" spans="1:25" ht="14.25" customHeight="1">
      <c r="A706" s="390"/>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row>
    <row r="707" spans="1:25" ht="14.25" customHeight="1">
      <c r="A707" s="390"/>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row>
    <row r="708" spans="1:25" ht="14.25" customHeight="1">
      <c r="A708" s="390"/>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row>
    <row r="709" spans="1:25" ht="14.25" customHeight="1">
      <c r="A709" s="390"/>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row>
    <row r="710" spans="1:25" ht="14.25" customHeight="1">
      <c r="A710" s="390"/>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row>
    <row r="711" spans="1:25" ht="14.25" customHeight="1">
      <c r="A711" s="390"/>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row>
    <row r="712" spans="1:25" ht="14.25" customHeight="1">
      <c r="A712" s="390"/>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row>
    <row r="713" spans="1:25" ht="14.25" customHeight="1">
      <c r="A713" s="390"/>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row>
    <row r="714" spans="1:25" ht="14.25" customHeight="1">
      <c r="A714" s="390"/>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row>
    <row r="715" spans="1:25" ht="14.25" customHeight="1">
      <c r="A715" s="390"/>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row>
    <row r="716" spans="1:25" ht="14.25" customHeight="1">
      <c r="A716" s="390"/>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row>
    <row r="717" spans="1:25" ht="14.25" customHeight="1">
      <c r="A717" s="390"/>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row>
    <row r="718" spans="1:25" ht="14.25" customHeight="1">
      <c r="A718" s="390"/>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row>
    <row r="719" spans="1:25" ht="14.25" customHeight="1">
      <c r="A719" s="390"/>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row>
    <row r="720" spans="1:25" ht="14.25" customHeight="1">
      <c r="A720" s="390"/>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row>
    <row r="721" spans="1:25" ht="14.25" customHeight="1">
      <c r="A721" s="390"/>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row>
    <row r="722" spans="1:25" ht="14.25" customHeight="1">
      <c r="A722" s="390"/>
      <c r="B722" s="390"/>
      <c r="C722" s="390"/>
      <c r="D722" s="390"/>
      <c r="E722" s="390"/>
      <c r="F722" s="390"/>
      <c r="G722" s="390"/>
      <c r="H722" s="390"/>
      <c r="I722" s="390"/>
      <c r="J722" s="390"/>
      <c r="K722" s="390"/>
      <c r="L722" s="390"/>
      <c r="M722" s="390"/>
      <c r="N722" s="390"/>
      <c r="O722" s="390"/>
      <c r="P722" s="390"/>
      <c r="Q722" s="390"/>
      <c r="R722" s="390"/>
      <c r="S722" s="390"/>
      <c r="T722" s="390"/>
      <c r="U722" s="390"/>
      <c r="V722" s="390"/>
      <c r="W722" s="390"/>
      <c r="X722" s="390"/>
      <c r="Y722" s="390"/>
    </row>
    <row r="723" spans="1:25" ht="14.25" customHeight="1">
      <c r="A723" s="390"/>
      <c r="B723" s="390"/>
      <c r="C723" s="390"/>
      <c r="D723" s="390"/>
      <c r="E723" s="390"/>
      <c r="F723" s="390"/>
      <c r="G723" s="390"/>
      <c r="H723" s="390"/>
      <c r="I723" s="390"/>
      <c r="J723" s="390"/>
      <c r="K723" s="390"/>
      <c r="L723" s="390"/>
      <c r="M723" s="390"/>
      <c r="N723" s="390"/>
      <c r="O723" s="390"/>
      <c r="P723" s="390"/>
      <c r="Q723" s="390"/>
      <c r="R723" s="390"/>
      <c r="S723" s="390"/>
      <c r="T723" s="390"/>
      <c r="U723" s="390"/>
      <c r="V723" s="390"/>
      <c r="W723" s="390"/>
      <c r="X723" s="390"/>
      <c r="Y723" s="390"/>
    </row>
    <row r="724" spans="1:25" ht="14.25" customHeight="1">
      <c r="A724" s="390"/>
      <c r="B724" s="390"/>
      <c r="C724" s="390"/>
      <c r="D724" s="390"/>
      <c r="E724" s="390"/>
      <c r="F724" s="390"/>
      <c r="G724" s="390"/>
      <c r="H724" s="390"/>
      <c r="I724" s="390"/>
      <c r="J724" s="390"/>
      <c r="K724" s="390"/>
      <c r="L724" s="390"/>
      <c r="M724" s="390"/>
      <c r="N724" s="390"/>
      <c r="O724" s="390"/>
      <c r="P724" s="390"/>
      <c r="Q724" s="390"/>
      <c r="R724" s="390"/>
      <c r="S724" s="390"/>
      <c r="T724" s="390"/>
      <c r="U724" s="390"/>
      <c r="V724" s="390"/>
      <c r="W724" s="390"/>
      <c r="X724" s="390"/>
      <c r="Y724" s="390"/>
    </row>
    <row r="725" spans="1:25" ht="14.25" customHeight="1">
      <c r="A725" s="390"/>
      <c r="B725" s="390"/>
      <c r="C725" s="390"/>
      <c r="D725" s="390"/>
      <c r="E725" s="390"/>
      <c r="F725" s="390"/>
      <c r="G725" s="390"/>
      <c r="H725" s="390"/>
      <c r="I725" s="390"/>
      <c r="J725" s="390"/>
      <c r="K725" s="390"/>
      <c r="L725" s="390"/>
      <c r="M725" s="390"/>
      <c r="N725" s="390"/>
      <c r="O725" s="390"/>
      <c r="P725" s="390"/>
      <c r="Q725" s="390"/>
      <c r="R725" s="390"/>
      <c r="S725" s="390"/>
      <c r="T725" s="390"/>
      <c r="U725" s="390"/>
      <c r="V725" s="390"/>
      <c r="W725" s="390"/>
      <c r="X725" s="390"/>
      <c r="Y725" s="390"/>
    </row>
    <row r="726" spans="1:25" ht="14.25" customHeight="1">
      <c r="A726" s="390"/>
      <c r="B726" s="390"/>
      <c r="C726" s="390"/>
      <c r="D726" s="390"/>
      <c r="E726" s="390"/>
      <c r="F726" s="390"/>
      <c r="G726" s="390"/>
      <c r="H726" s="390"/>
      <c r="I726" s="390"/>
      <c r="J726" s="390"/>
      <c r="K726" s="390"/>
      <c r="L726" s="390"/>
      <c r="M726" s="390"/>
      <c r="N726" s="390"/>
      <c r="O726" s="390"/>
      <c r="P726" s="390"/>
      <c r="Q726" s="390"/>
      <c r="R726" s="390"/>
      <c r="S726" s="390"/>
      <c r="T726" s="390"/>
      <c r="U726" s="390"/>
      <c r="V726" s="390"/>
      <c r="W726" s="390"/>
      <c r="X726" s="390"/>
      <c r="Y726" s="390"/>
    </row>
    <row r="727" spans="1:25" ht="14.25" customHeight="1">
      <c r="A727" s="390"/>
      <c r="B727" s="390"/>
      <c r="C727" s="390"/>
      <c r="D727" s="390"/>
      <c r="E727" s="390"/>
      <c r="F727" s="390"/>
      <c r="G727" s="390"/>
      <c r="H727" s="390"/>
      <c r="I727" s="390"/>
      <c r="J727" s="390"/>
      <c r="K727" s="390"/>
      <c r="L727" s="390"/>
      <c r="M727" s="390"/>
      <c r="N727" s="390"/>
      <c r="O727" s="390"/>
      <c r="P727" s="390"/>
      <c r="Q727" s="390"/>
      <c r="R727" s="390"/>
      <c r="S727" s="390"/>
      <c r="T727" s="390"/>
      <c r="U727" s="390"/>
      <c r="V727" s="390"/>
      <c r="W727" s="390"/>
      <c r="X727" s="390"/>
      <c r="Y727" s="390"/>
    </row>
    <row r="728" spans="1:25" ht="14.25" customHeight="1">
      <c r="A728" s="390"/>
      <c r="B728" s="390"/>
      <c r="C728" s="390"/>
      <c r="D728" s="390"/>
      <c r="E728" s="390"/>
      <c r="F728" s="390"/>
      <c r="G728" s="390"/>
      <c r="H728" s="390"/>
      <c r="I728" s="390"/>
      <c r="J728" s="390"/>
      <c r="K728" s="390"/>
      <c r="L728" s="390"/>
      <c r="M728" s="390"/>
      <c r="N728" s="390"/>
      <c r="O728" s="390"/>
      <c r="P728" s="390"/>
      <c r="Q728" s="390"/>
      <c r="R728" s="390"/>
      <c r="S728" s="390"/>
      <c r="T728" s="390"/>
      <c r="U728" s="390"/>
      <c r="V728" s="390"/>
      <c r="W728" s="390"/>
      <c r="X728" s="390"/>
      <c r="Y728" s="390"/>
    </row>
    <row r="729" spans="1:25" ht="14.25" customHeight="1">
      <c r="A729" s="390"/>
      <c r="B729" s="390"/>
      <c r="C729" s="390"/>
      <c r="D729" s="390"/>
      <c r="E729" s="390"/>
      <c r="F729" s="390"/>
      <c r="G729" s="390"/>
      <c r="H729" s="390"/>
      <c r="I729" s="390"/>
      <c r="J729" s="390"/>
      <c r="K729" s="390"/>
      <c r="L729" s="390"/>
      <c r="M729" s="390"/>
      <c r="N729" s="390"/>
      <c r="O729" s="390"/>
      <c r="P729" s="390"/>
      <c r="Q729" s="390"/>
      <c r="R729" s="390"/>
      <c r="S729" s="390"/>
      <c r="T729" s="390"/>
      <c r="U729" s="390"/>
      <c r="V729" s="390"/>
      <c r="W729" s="390"/>
      <c r="X729" s="390"/>
      <c r="Y729" s="390"/>
    </row>
    <row r="730" spans="1:25" ht="14.25" customHeight="1">
      <c r="A730" s="390"/>
      <c r="B730" s="390"/>
      <c r="C730" s="390"/>
      <c r="D730" s="390"/>
      <c r="E730" s="390"/>
      <c r="F730" s="390"/>
      <c r="G730" s="390"/>
      <c r="H730" s="390"/>
      <c r="I730" s="390"/>
      <c r="J730" s="390"/>
      <c r="K730" s="390"/>
      <c r="L730" s="390"/>
      <c r="M730" s="390"/>
      <c r="N730" s="390"/>
      <c r="O730" s="390"/>
      <c r="P730" s="390"/>
      <c r="Q730" s="390"/>
      <c r="R730" s="390"/>
      <c r="S730" s="390"/>
      <c r="T730" s="390"/>
      <c r="U730" s="390"/>
      <c r="V730" s="390"/>
      <c r="W730" s="390"/>
      <c r="X730" s="390"/>
      <c r="Y730" s="390"/>
    </row>
    <row r="731" spans="1:25" ht="14.25" customHeight="1">
      <c r="A731" s="390"/>
      <c r="B731" s="390"/>
      <c r="C731" s="390"/>
      <c r="D731" s="390"/>
      <c r="E731" s="390"/>
      <c r="F731" s="390"/>
      <c r="G731" s="390"/>
      <c r="H731" s="390"/>
      <c r="I731" s="390"/>
      <c r="J731" s="390"/>
      <c r="K731" s="390"/>
      <c r="L731" s="390"/>
      <c r="M731" s="390"/>
      <c r="N731" s="390"/>
      <c r="O731" s="390"/>
      <c r="P731" s="390"/>
      <c r="Q731" s="390"/>
      <c r="R731" s="390"/>
      <c r="S731" s="390"/>
      <c r="T731" s="390"/>
      <c r="U731" s="390"/>
      <c r="V731" s="390"/>
      <c r="W731" s="390"/>
      <c r="X731" s="390"/>
      <c r="Y731" s="390"/>
    </row>
    <row r="732" spans="1:25" ht="14.25" customHeight="1">
      <c r="A732" s="390"/>
      <c r="B732" s="390"/>
      <c r="C732" s="390"/>
      <c r="D732" s="390"/>
      <c r="E732" s="390"/>
      <c r="F732" s="390"/>
      <c r="G732" s="390"/>
      <c r="H732" s="390"/>
      <c r="I732" s="390"/>
      <c r="J732" s="390"/>
      <c r="K732" s="390"/>
      <c r="L732" s="390"/>
      <c r="M732" s="390"/>
      <c r="N732" s="390"/>
      <c r="O732" s="390"/>
      <c r="P732" s="390"/>
      <c r="Q732" s="390"/>
      <c r="R732" s="390"/>
      <c r="S732" s="390"/>
      <c r="T732" s="390"/>
      <c r="U732" s="390"/>
      <c r="V732" s="390"/>
      <c r="W732" s="390"/>
      <c r="X732" s="390"/>
      <c r="Y732" s="390"/>
    </row>
    <row r="733" spans="1:25" ht="14.25" customHeight="1">
      <c r="A733" s="390"/>
      <c r="B733" s="390"/>
      <c r="C733" s="390"/>
      <c r="D733" s="390"/>
      <c r="E733" s="390"/>
      <c r="F733" s="390"/>
      <c r="G733" s="390"/>
      <c r="H733" s="390"/>
      <c r="I733" s="390"/>
      <c r="J733" s="390"/>
      <c r="K733" s="390"/>
      <c r="L733" s="390"/>
      <c r="M733" s="390"/>
      <c r="N733" s="390"/>
      <c r="O733" s="390"/>
      <c r="P733" s="390"/>
      <c r="Q733" s="390"/>
      <c r="R733" s="390"/>
      <c r="S733" s="390"/>
      <c r="T733" s="390"/>
      <c r="U733" s="390"/>
      <c r="V733" s="390"/>
      <c r="W733" s="390"/>
      <c r="X733" s="390"/>
      <c r="Y733" s="390"/>
    </row>
    <row r="734" spans="1:25" ht="14.25" customHeight="1">
      <c r="A734" s="390"/>
      <c r="B734" s="390"/>
      <c r="C734" s="390"/>
      <c r="D734" s="390"/>
      <c r="E734" s="390"/>
      <c r="F734" s="390"/>
      <c r="G734" s="390"/>
      <c r="H734" s="390"/>
      <c r="I734" s="390"/>
      <c r="J734" s="390"/>
      <c r="K734" s="390"/>
      <c r="L734" s="390"/>
      <c r="M734" s="390"/>
      <c r="N734" s="390"/>
      <c r="O734" s="390"/>
      <c r="P734" s="390"/>
      <c r="Q734" s="390"/>
      <c r="R734" s="390"/>
      <c r="S734" s="390"/>
      <c r="T734" s="390"/>
      <c r="U734" s="390"/>
      <c r="V734" s="390"/>
      <c r="W734" s="390"/>
      <c r="X734" s="390"/>
      <c r="Y734" s="390"/>
    </row>
    <row r="735" spans="1:25" ht="14.25" customHeight="1">
      <c r="A735" s="390"/>
      <c r="B735" s="390"/>
      <c r="C735" s="390"/>
      <c r="D735" s="390"/>
      <c r="E735" s="390"/>
      <c r="F735" s="390"/>
      <c r="G735" s="390"/>
      <c r="H735" s="390"/>
      <c r="I735" s="390"/>
      <c r="J735" s="390"/>
      <c r="K735" s="390"/>
      <c r="L735" s="390"/>
      <c r="M735" s="390"/>
      <c r="N735" s="390"/>
      <c r="O735" s="390"/>
      <c r="P735" s="390"/>
      <c r="Q735" s="390"/>
      <c r="R735" s="390"/>
      <c r="S735" s="390"/>
      <c r="T735" s="390"/>
      <c r="U735" s="390"/>
      <c r="V735" s="390"/>
      <c r="W735" s="390"/>
      <c r="X735" s="390"/>
      <c r="Y735" s="390"/>
    </row>
    <row r="736" spans="1:25" ht="14.25" customHeight="1">
      <c r="A736" s="390"/>
      <c r="B736" s="390"/>
      <c r="C736" s="390"/>
      <c r="D736" s="390"/>
      <c r="E736" s="390"/>
      <c r="F736" s="390"/>
      <c r="G736" s="390"/>
      <c r="H736" s="390"/>
      <c r="I736" s="390"/>
      <c r="J736" s="390"/>
      <c r="K736" s="390"/>
      <c r="L736" s="390"/>
      <c r="M736" s="390"/>
      <c r="N736" s="390"/>
      <c r="O736" s="390"/>
      <c r="P736" s="390"/>
      <c r="Q736" s="390"/>
      <c r="R736" s="390"/>
      <c r="S736" s="390"/>
      <c r="T736" s="390"/>
      <c r="U736" s="390"/>
      <c r="V736" s="390"/>
      <c r="W736" s="390"/>
      <c r="X736" s="390"/>
      <c r="Y736" s="390"/>
    </row>
    <row r="737" spans="1:25" ht="14.25" customHeight="1">
      <c r="A737" s="390"/>
      <c r="B737" s="390"/>
      <c r="C737" s="390"/>
      <c r="D737" s="390"/>
      <c r="E737" s="390"/>
      <c r="F737" s="390"/>
      <c r="G737" s="390"/>
      <c r="H737" s="390"/>
      <c r="I737" s="390"/>
      <c r="J737" s="390"/>
      <c r="K737" s="390"/>
      <c r="L737" s="390"/>
      <c r="M737" s="390"/>
      <c r="N737" s="390"/>
      <c r="O737" s="390"/>
      <c r="P737" s="390"/>
      <c r="Q737" s="390"/>
      <c r="R737" s="390"/>
      <c r="S737" s="390"/>
      <c r="T737" s="390"/>
      <c r="U737" s="390"/>
      <c r="V737" s="390"/>
      <c r="W737" s="390"/>
      <c r="X737" s="390"/>
      <c r="Y737" s="390"/>
    </row>
    <row r="738" spans="1:25" ht="14.25" customHeight="1">
      <c r="A738" s="390"/>
      <c r="B738" s="390"/>
      <c r="C738" s="390"/>
      <c r="D738" s="390"/>
      <c r="E738" s="390"/>
      <c r="F738" s="390"/>
      <c r="G738" s="390"/>
      <c r="H738" s="390"/>
      <c r="I738" s="390"/>
      <c r="J738" s="390"/>
      <c r="K738" s="390"/>
      <c r="L738" s="390"/>
      <c r="M738" s="390"/>
      <c r="N738" s="390"/>
      <c r="O738" s="390"/>
      <c r="P738" s="390"/>
      <c r="Q738" s="390"/>
      <c r="R738" s="390"/>
      <c r="S738" s="390"/>
      <c r="T738" s="390"/>
      <c r="U738" s="390"/>
      <c r="V738" s="390"/>
      <c r="W738" s="390"/>
      <c r="X738" s="390"/>
      <c r="Y738" s="390"/>
    </row>
    <row r="739" spans="1:25" ht="14.25" customHeight="1">
      <c r="A739" s="390"/>
      <c r="B739" s="390"/>
      <c r="C739" s="390"/>
      <c r="D739" s="390"/>
      <c r="E739" s="390"/>
      <c r="F739" s="390"/>
      <c r="G739" s="390"/>
      <c r="H739" s="390"/>
      <c r="I739" s="390"/>
      <c r="J739" s="390"/>
      <c r="K739" s="390"/>
      <c r="L739" s="390"/>
      <c r="M739" s="390"/>
      <c r="N739" s="390"/>
      <c r="O739" s="390"/>
      <c r="P739" s="390"/>
      <c r="Q739" s="390"/>
      <c r="R739" s="390"/>
      <c r="S739" s="390"/>
      <c r="T739" s="390"/>
      <c r="U739" s="390"/>
      <c r="V739" s="390"/>
      <c r="W739" s="390"/>
      <c r="X739" s="390"/>
      <c r="Y739" s="390"/>
    </row>
    <row r="740" spans="1:25" ht="14.25" customHeight="1">
      <c r="A740" s="390"/>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row>
    <row r="741" spans="1:25" ht="14.25" customHeight="1">
      <c r="A741" s="390"/>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row>
    <row r="742" spans="1:25" ht="14.25" customHeight="1">
      <c r="A742" s="390"/>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row>
    <row r="743" spans="1:25" ht="14.25" customHeight="1">
      <c r="A743" s="390"/>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row>
    <row r="744" spans="1:25" ht="14.25" customHeight="1">
      <c r="A744" s="390"/>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row>
    <row r="745" spans="1:25" ht="14.25" customHeight="1">
      <c r="A745" s="390"/>
      <c r="B745" s="390"/>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row>
    <row r="746" spans="1:25" ht="14.25" customHeight="1">
      <c r="A746" s="390"/>
      <c r="B746" s="390"/>
      <c r="C746" s="390"/>
      <c r="D746" s="390"/>
      <c r="E746" s="390"/>
      <c r="F746" s="390"/>
      <c r="G746" s="390"/>
      <c r="H746" s="390"/>
      <c r="I746" s="390"/>
      <c r="J746" s="390"/>
      <c r="K746" s="390"/>
      <c r="L746" s="390"/>
      <c r="M746" s="390"/>
      <c r="N746" s="390"/>
      <c r="O746" s="390"/>
      <c r="P746" s="390"/>
      <c r="Q746" s="390"/>
      <c r="R746" s="390"/>
      <c r="S746" s="390"/>
      <c r="T746" s="390"/>
      <c r="U746" s="390"/>
      <c r="V746" s="390"/>
      <c r="W746" s="390"/>
      <c r="X746" s="390"/>
      <c r="Y746" s="390"/>
    </row>
    <row r="747" spans="1:25" ht="14.25" customHeight="1">
      <c r="A747" s="390"/>
      <c r="B747" s="390"/>
      <c r="C747" s="390"/>
      <c r="D747" s="390"/>
      <c r="E747" s="390"/>
      <c r="F747" s="390"/>
      <c r="G747" s="390"/>
      <c r="H747" s="390"/>
      <c r="I747" s="390"/>
      <c r="J747" s="390"/>
      <c r="K747" s="390"/>
      <c r="L747" s="390"/>
      <c r="M747" s="390"/>
      <c r="N747" s="390"/>
      <c r="O747" s="390"/>
      <c r="P747" s="390"/>
      <c r="Q747" s="390"/>
      <c r="R747" s="390"/>
      <c r="S747" s="390"/>
      <c r="T747" s="390"/>
      <c r="U747" s="390"/>
      <c r="V747" s="390"/>
      <c r="W747" s="390"/>
      <c r="X747" s="390"/>
      <c r="Y747" s="390"/>
    </row>
    <row r="748" spans="1:25" ht="14.25" customHeight="1">
      <c r="A748" s="390"/>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row>
    <row r="749" spans="1:25" ht="14.25" customHeight="1">
      <c r="A749" s="390"/>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row>
    <row r="750" spans="1:25" ht="14.25" customHeight="1">
      <c r="A750" s="390"/>
      <c r="B750" s="390"/>
      <c r="C750" s="390"/>
      <c r="D750" s="390"/>
      <c r="E750" s="390"/>
      <c r="F750" s="390"/>
      <c r="G750" s="390"/>
      <c r="H750" s="390"/>
      <c r="I750" s="390"/>
      <c r="J750" s="390"/>
      <c r="K750" s="390"/>
      <c r="L750" s="390"/>
      <c r="M750" s="390"/>
      <c r="N750" s="390"/>
      <c r="O750" s="390"/>
      <c r="P750" s="390"/>
      <c r="Q750" s="390"/>
      <c r="R750" s="390"/>
      <c r="S750" s="390"/>
      <c r="T750" s="390"/>
      <c r="U750" s="390"/>
      <c r="V750" s="390"/>
      <c r="W750" s="390"/>
      <c r="X750" s="390"/>
      <c r="Y750" s="390"/>
    </row>
    <row r="751" spans="1:25" ht="14.25" customHeight="1">
      <c r="A751" s="390"/>
      <c r="B751" s="390"/>
      <c r="C751" s="390"/>
      <c r="D751" s="390"/>
      <c r="E751" s="390"/>
      <c r="F751" s="390"/>
      <c r="G751" s="390"/>
      <c r="H751" s="390"/>
      <c r="I751" s="390"/>
      <c r="J751" s="390"/>
      <c r="K751" s="390"/>
      <c r="L751" s="390"/>
      <c r="M751" s="390"/>
      <c r="N751" s="390"/>
      <c r="O751" s="390"/>
      <c r="P751" s="390"/>
      <c r="Q751" s="390"/>
      <c r="R751" s="390"/>
      <c r="S751" s="390"/>
      <c r="T751" s="390"/>
      <c r="U751" s="390"/>
      <c r="V751" s="390"/>
      <c r="W751" s="390"/>
      <c r="X751" s="390"/>
      <c r="Y751" s="390"/>
    </row>
    <row r="752" spans="1:25" ht="14.25" customHeight="1">
      <c r="A752" s="390"/>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row>
    <row r="753" spans="1:25" ht="14.25" customHeight="1">
      <c r="A753" s="390"/>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row>
    <row r="754" spans="1:25" ht="14.25" customHeight="1">
      <c r="A754" s="390"/>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row>
    <row r="755" spans="1:25" ht="14.25" customHeight="1">
      <c r="A755" s="390"/>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row>
    <row r="756" spans="1:25" ht="14.25" customHeight="1">
      <c r="A756" s="390"/>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row>
    <row r="757" spans="1:25" ht="14.25" customHeight="1">
      <c r="A757" s="390"/>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row>
    <row r="758" spans="1:25" ht="14.25" customHeight="1">
      <c r="A758" s="390"/>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row>
    <row r="759" spans="1:25" ht="14.25" customHeight="1">
      <c r="A759" s="390"/>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row>
    <row r="760" spans="1:25" ht="14.25" customHeight="1">
      <c r="A760" s="390"/>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row>
    <row r="761" spans="1:25" ht="14.25" customHeight="1">
      <c r="A761" s="390"/>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row>
    <row r="762" spans="1:25" ht="14.25" customHeight="1">
      <c r="A762" s="390"/>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row>
    <row r="763" spans="1:25" ht="14.25" customHeight="1">
      <c r="A763" s="390"/>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row>
    <row r="764" spans="1:25" ht="14.25" customHeight="1">
      <c r="A764" s="390"/>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row>
    <row r="765" spans="1:25" ht="14.25" customHeight="1">
      <c r="A765" s="390"/>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row>
    <row r="766" spans="1:25" ht="14.25" customHeight="1">
      <c r="A766" s="390"/>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row>
    <row r="767" spans="1:25" ht="14.25" customHeight="1">
      <c r="A767" s="390"/>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row>
    <row r="768" spans="1:25" ht="14.25" customHeight="1">
      <c r="A768" s="390"/>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row>
    <row r="769" spans="1:25" ht="14.25" customHeight="1">
      <c r="A769" s="390"/>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row>
    <row r="770" spans="1:25" ht="14.25" customHeight="1">
      <c r="A770" s="390"/>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row>
    <row r="771" spans="1:25" ht="14.25" customHeight="1">
      <c r="A771" s="390"/>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row>
    <row r="772" spans="1:25" ht="14.25" customHeight="1">
      <c r="A772" s="390"/>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row>
    <row r="773" spans="1:25" ht="14.25" customHeight="1">
      <c r="A773" s="390"/>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row>
    <row r="774" spans="1:25" ht="14.25" customHeight="1">
      <c r="A774" s="390"/>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row>
    <row r="775" spans="1:25" ht="14.25" customHeight="1">
      <c r="A775" s="390"/>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row>
    <row r="776" spans="1:25" ht="14.25" customHeight="1">
      <c r="A776" s="390"/>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row>
    <row r="777" spans="1:25" ht="14.25" customHeight="1">
      <c r="A777" s="390"/>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row>
    <row r="778" spans="1:25" ht="14.25" customHeight="1">
      <c r="A778" s="390"/>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row>
    <row r="779" spans="1:25" ht="14.25" customHeight="1">
      <c r="A779" s="390"/>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row>
    <row r="780" spans="1:25" ht="14.25" customHeight="1">
      <c r="A780" s="390"/>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row>
    <row r="781" spans="1:25" ht="14.25" customHeight="1">
      <c r="A781" s="390"/>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row>
    <row r="782" spans="1:25" ht="14.25" customHeight="1">
      <c r="A782" s="390"/>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row>
    <row r="783" spans="1:25" ht="14.25" customHeight="1">
      <c r="A783" s="390"/>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row>
    <row r="784" spans="1:25" ht="14.25" customHeight="1">
      <c r="A784" s="390"/>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row>
    <row r="785" spans="1:25" ht="14.25" customHeight="1">
      <c r="A785" s="390"/>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row>
    <row r="786" spans="1:25" ht="14.25" customHeight="1">
      <c r="A786" s="390"/>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row>
    <row r="787" spans="1:25" ht="14.25" customHeight="1">
      <c r="A787" s="390"/>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row>
    <row r="788" spans="1:25" ht="14.25" customHeight="1">
      <c r="A788" s="390"/>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row>
    <row r="789" spans="1:25" ht="14.25" customHeight="1">
      <c r="A789" s="390"/>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row>
    <row r="790" spans="1:25" ht="14.25" customHeight="1">
      <c r="A790" s="390"/>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row>
    <row r="791" spans="1:25" ht="14.25" customHeight="1">
      <c r="A791" s="390"/>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row>
    <row r="792" spans="1:25" ht="14.25" customHeight="1">
      <c r="A792" s="390"/>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row>
    <row r="793" spans="1:25" ht="14.25" customHeight="1">
      <c r="A793" s="390"/>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row>
    <row r="794" spans="1:25" ht="14.25" customHeight="1">
      <c r="A794" s="390"/>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row>
    <row r="795" spans="1:25" ht="14.25" customHeight="1">
      <c r="A795" s="390"/>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row>
    <row r="796" spans="1:25" ht="14.25" customHeight="1">
      <c r="A796" s="390"/>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row>
    <row r="797" spans="1:25" ht="14.25" customHeight="1">
      <c r="A797" s="390"/>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row>
    <row r="798" spans="1:25" ht="14.25" customHeight="1">
      <c r="A798" s="390"/>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row>
    <row r="799" spans="1:25" ht="14.25" customHeight="1">
      <c r="A799" s="390"/>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row>
    <row r="800" spans="1:25" ht="14.25" customHeight="1">
      <c r="A800" s="390"/>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row>
    <row r="801" spans="1:25" ht="14.25" customHeight="1">
      <c r="A801" s="390"/>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row>
    <row r="802" spans="1:25" ht="14.25" customHeight="1">
      <c r="A802" s="390"/>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row>
    <row r="803" spans="1:25" ht="14.25" customHeight="1">
      <c r="A803" s="390"/>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row>
    <row r="804" spans="1:25" ht="14.25" customHeight="1">
      <c r="A804" s="390"/>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row>
    <row r="805" spans="1:25" ht="14.25" customHeight="1">
      <c r="A805" s="390"/>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row>
    <row r="806" spans="1:25" ht="14.25" customHeight="1">
      <c r="A806" s="390"/>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row>
    <row r="807" spans="1:25" ht="14.25" customHeight="1">
      <c r="A807" s="390"/>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row>
    <row r="808" spans="1:25" ht="14.25" customHeight="1">
      <c r="A808" s="390"/>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row>
    <row r="809" spans="1:25" ht="14.25" customHeight="1">
      <c r="A809" s="390"/>
      <c r="B809" s="390"/>
      <c r="C809" s="390"/>
      <c r="D809" s="390"/>
      <c r="E809" s="390"/>
      <c r="F809" s="390"/>
      <c r="G809" s="390"/>
      <c r="H809" s="390"/>
      <c r="I809" s="390"/>
      <c r="J809" s="390"/>
      <c r="K809" s="390"/>
      <c r="L809" s="390"/>
      <c r="M809" s="390"/>
      <c r="N809" s="390"/>
      <c r="O809" s="390"/>
      <c r="P809" s="390"/>
      <c r="Q809" s="390"/>
      <c r="R809" s="390"/>
      <c r="S809" s="390"/>
      <c r="T809" s="390"/>
      <c r="U809" s="390"/>
      <c r="V809" s="390"/>
      <c r="W809" s="390"/>
      <c r="X809" s="390"/>
      <c r="Y809" s="390"/>
    </row>
    <row r="810" spans="1:25" ht="14.25" customHeight="1">
      <c r="A810" s="390"/>
      <c r="B810" s="390"/>
      <c r="C810" s="390"/>
      <c r="D810" s="390"/>
      <c r="E810" s="390"/>
      <c r="F810" s="390"/>
      <c r="G810" s="390"/>
      <c r="H810" s="390"/>
      <c r="I810" s="390"/>
      <c r="J810" s="390"/>
      <c r="K810" s="390"/>
      <c r="L810" s="390"/>
      <c r="M810" s="390"/>
      <c r="N810" s="390"/>
      <c r="O810" s="390"/>
      <c r="P810" s="390"/>
      <c r="Q810" s="390"/>
      <c r="R810" s="390"/>
      <c r="S810" s="390"/>
      <c r="T810" s="390"/>
      <c r="U810" s="390"/>
      <c r="V810" s="390"/>
      <c r="W810" s="390"/>
      <c r="X810" s="390"/>
      <c r="Y810" s="390"/>
    </row>
    <row r="811" spans="1:25" ht="15" customHeight="1">
      <c r="A811" s="390"/>
      <c r="B811" s="390"/>
      <c r="C811" s="390"/>
      <c r="D811" s="390"/>
      <c r="E811" s="390"/>
      <c r="F811" s="390"/>
      <c r="G811" s="390"/>
      <c r="H811" s="390"/>
      <c r="I811" s="390"/>
      <c r="J811" s="390"/>
      <c r="K811" s="390"/>
      <c r="L811" s="390"/>
      <c r="M811" s="390"/>
      <c r="N811" s="390"/>
      <c r="O811" s="390"/>
      <c r="P811" s="390"/>
      <c r="Q811" s="390"/>
      <c r="R811" s="390"/>
      <c r="S811" s="390"/>
      <c r="T811" s="390"/>
      <c r="U811" s="390"/>
      <c r="V811" s="390"/>
      <c r="W811" s="390"/>
      <c r="X811" s="390"/>
      <c r="Y811" s="390"/>
    </row>
    <row r="812" spans="1:25" ht="15" customHeight="1">
      <c r="A812" s="390"/>
      <c r="B812" s="390"/>
      <c r="C812" s="390"/>
      <c r="D812" s="390"/>
      <c r="E812" s="390"/>
      <c r="F812" s="390"/>
      <c r="G812" s="390"/>
      <c r="H812" s="390"/>
      <c r="I812" s="390"/>
      <c r="J812" s="390"/>
      <c r="K812" s="390"/>
      <c r="L812" s="390"/>
      <c r="M812" s="390"/>
      <c r="N812" s="390"/>
      <c r="O812" s="390"/>
      <c r="P812" s="390"/>
      <c r="Q812" s="390"/>
      <c r="R812" s="390"/>
      <c r="S812" s="390"/>
      <c r="T812" s="390"/>
      <c r="U812" s="390"/>
      <c r="V812" s="390"/>
      <c r="W812" s="390"/>
      <c r="X812" s="390"/>
      <c r="Y812" s="390"/>
    </row>
    <row r="813" spans="1:25" ht="15" customHeight="1">
      <c r="A813" s="390"/>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row>
    <row r="814" spans="1:25" ht="15" customHeight="1">
      <c r="A814" s="390"/>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row>
    <row r="815" spans="1:25" ht="15" customHeight="1">
      <c r="A815" s="390"/>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row>
    <row r="816" spans="1:25" ht="15" customHeight="1">
      <c r="A816" s="390"/>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row>
    <row r="817" spans="1:25" ht="15" customHeight="1">
      <c r="A817" s="390"/>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row>
    <row r="818" spans="1:25" ht="15" customHeight="1">
      <c r="A818" s="390"/>
      <c r="B818" s="390"/>
      <c r="C818" s="390"/>
      <c r="D818" s="390"/>
      <c r="E818" s="390"/>
      <c r="F818" s="390"/>
      <c r="G818" s="390"/>
      <c r="H818" s="390"/>
      <c r="I818" s="390"/>
      <c r="J818" s="390"/>
      <c r="K818" s="390"/>
      <c r="L818" s="390"/>
      <c r="M818" s="390"/>
      <c r="N818" s="390"/>
      <c r="O818" s="390"/>
      <c r="P818" s="390"/>
      <c r="Q818" s="390"/>
      <c r="R818" s="390"/>
      <c r="S818" s="390"/>
      <c r="T818" s="390"/>
      <c r="U818" s="390"/>
      <c r="V818" s="390"/>
      <c r="W818" s="390"/>
      <c r="X818" s="390"/>
      <c r="Y818" s="390"/>
    </row>
    <row r="819" spans="1:25" ht="15" customHeight="1">
      <c r="A819" s="390"/>
      <c r="B819" s="390"/>
      <c r="C819" s="390"/>
      <c r="D819" s="390"/>
      <c r="E819" s="390"/>
      <c r="F819" s="390"/>
      <c r="G819" s="390"/>
      <c r="H819" s="390"/>
      <c r="I819" s="390"/>
      <c r="J819" s="390"/>
      <c r="K819" s="390"/>
      <c r="L819" s="390"/>
      <c r="M819" s="390"/>
      <c r="N819" s="390"/>
      <c r="O819" s="390"/>
      <c r="P819" s="390"/>
      <c r="Q819" s="390"/>
      <c r="R819" s="390"/>
      <c r="S819" s="390"/>
      <c r="T819" s="390"/>
      <c r="U819" s="390"/>
      <c r="V819" s="390"/>
      <c r="W819" s="390"/>
      <c r="X819" s="390"/>
      <c r="Y819" s="390"/>
    </row>
    <row r="820" spans="1:25" ht="15" customHeight="1">
      <c r="A820" s="390"/>
      <c r="B820" s="390"/>
      <c r="C820" s="390"/>
      <c r="D820" s="390"/>
      <c r="E820" s="390"/>
      <c r="F820" s="390"/>
      <c r="G820" s="390"/>
      <c r="H820" s="390"/>
      <c r="I820" s="390"/>
      <c r="J820" s="390"/>
      <c r="K820" s="390"/>
      <c r="L820" s="390"/>
      <c r="M820" s="390"/>
      <c r="N820" s="390"/>
      <c r="O820" s="390"/>
      <c r="P820" s="390"/>
      <c r="Q820" s="390"/>
      <c r="R820" s="390"/>
      <c r="S820" s="390"/>
      <c r="T820" s="390"/>
      <c r="U820" s="390"/>
      <c r="V820" s="390"/>
      <c r="W820" s="390"/>
      <c r="X820" s="390"/>
      <c r="Y820" s="390"/>
    </row>
    <row r="821" spans="1:25" ht="15" customHeight="1">
      <c r="A821" s="390"/>
      <c r="B821" s="390"/>
      <c r="C821" s="390"/>
      <c r="D821" s="390"/>
      <c r="E821" s="390"/>
      <c r="F821" s="390"/>
      <c r="G821" s="390"/>
      <c r="H821" s="390"/>
      <c r="I821" s="390"/>
      <c r="J821" s="390"/>
      <c r="K821" s="390"/>
      <c r="L821" s="390"/>
      <c r="M821" s="390"/>
      <c r="N821" s="390"/>
      <c r="O821" s="390"/>
      <c r="P821" s="390"/>
      <c r="Q821" s="390"/>
      <c r="R821" s="390"/>
      <c r="S821" s="390"/>
      <c r="T821" s="390"/>
      <c r="U821" s="390"/>
      <c r="V821" s="390"/>
      <c r="W821" s="390"/>
      <c r="X821" s="390"/>
      <c r="Y821" s="390"/>
    </row>
    <row r="822" spans="1:25" ht="15" customHeight="1">
      <c r="A822" s="390"/>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row>
    <row r="823" spans="1:25" ht="15" customHeight="1">
      <c r="A823" s="390"/>
      <c r="B823" s="390"/>
      <c r="C823" s="390"/>
      <c r="D823" s="390"/>
      <c r="E823" s="390"/>
      <c r="F823" s="390"/>
      <c r="G823" s="390"/>
      <c r="H823" s="390"/>
      <c r="I823" s="390"/>
      <c r="J823" s="390"/>
      <c r="K823" s="390"/>
      <c r="L823" s="390"/>
      <c r="M823" s="390"/>
      <c r="N823" s="390"/>
      <c r="O823" s="390"/>
      <c r="P823" s="390"/>
      <c r="Q823" s="390"/>
      <c r="R823" s="390"/>
      <c r="S823" s="390"/>
      <c r="T823" s="390"/>
      <c r="U823" s="390"/>
      <c r="V823" s="390"/>
      <c r="W823" s="390"/>
      <c r="X823" s="390"/>
      <c r="Y823" s="390"/>
    </row>
    <row r="824" spans="1:25" ht="15" customHeight="1">
      <c r="A824" s="390"/>
      <c r="B824" s="390"/>
      <c r="C824" s="390"/>
      <c r="D824" s="390"/>
      <c r="E824" s="390"/>
      <c r="F824" s="390"/>
      <c r="G824" s="390"/>
      <c r="H824" s="390"/>
      <c r="I824" s="390"/>
      <c r="J824" s="390"/>
      <c r="K824" s="390"/>
      <c r="L824" s="390"/>
      <c r="M824" s="390"/>
      <c r="N824" s="390"/>
      <c r="O824" s="390"/>
      <c r="P824" s="390"/>
      <c r="Q824" s="390"/>
      <c r="R824" s="390"/>
      <c r="S824" s="390"/>
      <c r="T824" s="390"/>
      <c r="U824" s="390"/>
      <c r="V824" s="390"/>
      <c r="W824" s="390"/>
      <c r="X824" s="390"/>
      <c r="Y824" s="390"/>
    </row>
    <row r="825" spans="1:25" ht="15" customHeight="1">
      <c r="A825" s="390"/>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row>
    <row r="826" spans="1:25" ht="15" customHeight="1">
      <c r="A826" s="390"/>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row>
    <row r="827" spans="1:25" ht="15" customHeight="1">
      <c r="A827" s="390"/>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row>
    <row r="828" spans="1:25" ht="15" customHeight="1">
      <c r="A828" s="390"/>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row>
    <row r="829" spans="1:25" ht="15" customHeight="1">
      <c r="A829" s="390"/>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row>
    <row r="830" spans="1:25" ht="15" customHeight="1">
      <c r="A830" s="390"/>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row>
    <row r="831" spans="1:25" ht="15" customHeight="1">
      <c r="A831" s="390"/>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row>
    <row r="832" spans="1:25" ht="15" customHeight="1">
      <c r="A832" s="390"/>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row>
    <row r="833" spans="1:25" ht="15" customHeight="1">
      <c r="A833" s="390"/>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row>
    <row r="834" spans="1:25" ht="15" customHeight="1">
      <c r="A834" s="390"/>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row>
    <row r="835" spans="1:25" ht="15" customHeight="1">
      <c r="A835" s="390"/>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row>
    <row r="836" spans="1:25" ht="15" customHeight="1">
      <c r="A836" s="390"/>
      <c r="B836" s="390"/>
      <c r="C836" s="390"/>
      <c r="D836" s="390"/>
      <c r="E836" s="390"/>
      <c r="F836" s="390"/>
      <c r="G836" s="390"/>
      <c r="H836" s="390"/>
      <c r="I836" s="390"/>
      <c r="J836" s="390"/>
      <c r="K836" s="390"/>
      <c r="L836" s="390"/>
      <c r="M836" s="390"/>
      <c r="N836" s="390"/>
      <c r="O836" s="390"/>
      <c r="P836" s="390"/>
      <c r="Q836" s="390"/>
      <c r="R836" s="390"/>
      <c r="S836" s="390"/>
      <c r="T836" s="390"/>
      <c r="U836" s="390"/>
      <c r="V836" s="390"/>
      <c r="W836" s="390"/>
      <c r="X836" s="390"/>
      <c r="Y836" s="390"/>
    </row>
    <row r="837" spans="1:25" ht="15" customHeight="1">
      <c r="A837" s="390"/>
      <c r="B837" s="390"/>
      <c r="C837" s="390"/>
      <c r="D837" s="390"/>
      <c r="E837" s="390"/>
      <c r="F837" s="390"/>
      <c r="G837" s="390"/>
      <c r="H837" s="390"/>
      <c r="I837" s="390"/>
      <c r="J837" s="390"/>
      <c r="K837" s="390"/>
      <c r="L837" s="390"/>
      <c r="M837" s="390"/>
      <c r="N837" s="390"/>
      <c r="O837" s="390"/>
      <c r="P837" s="390"/>
      <c r="Q837" s="390"/>
      <c r="R837" s="390"/>
      <c r="S837" s="390"/>
      <c r="T837" s="390"/>
      <c r="U837" s="390"/>
      <c r="V837" s="390"/>
      <c r="W837" s="390"/>
      <c r="X837" s="390"/>
      <c r="Y837" s="390"/>
    </row>
    <row r="838" spans="1:25" ht="15" customHeight="1">
      <c r="A838" s="390"/>
      <c r="B838" s="390"/>
      <c r="C838" s="390"/>
      <c r="D838" s="390"/>
      <c r="E838" s="390"/>
      <c r="F838" s="390"/>
      <c r="G838" s="390"/>
      <c r="H838" s="390"/>
      <c r="I838" s="390"/>
      <c r="J838" s="390"/>
      <c r="K838" s="390"/>
      <c r="L838" s="390"/>
      <c r="M838" s="390"/>
      <c r="N838" s="390"/>
      <c r="O838" s="390"/>
      <c r="P838" s="390"/>
      <c r="Q838" s="390"/>
      <c r="R838" s="390"/>
      <c r="S838" s="390"/>
      <c r="T838" s="390"/>
      <c r="U838" s="390"/>
      <c r="V838" s="390"/>
      <c r="W838" s="390"/>
      <c r="X838" s="390"/>
      <c r="Y838" s="390"/>
    </row>
    <row r="839" spans="1:25" ht="15" customHeight="1">
      <c r="A839" s="390"/>
      <c r="B839" s="390"/>
      <c r="C839" s="390"/>
      <c r="D839" s="390"/>
      <c r="E839" s="390"/>
      <c r="F839" s="390"/>
      <c r="G839" s="390"/>
      <c r="H839" s="390"/>
      <c r="I839" s="390"/>
      <c r="J839" s="390"/>
      <c r="K839" s="390"/>
      <c r="L839" s="390"/>
      <c r="M839" s="390"/>
      <c r="N839" s="390"/>
      <c r="O839" s="390"/>
      <c r="P839" s="390"/>
      <c r="Q839" s="390"/>
      <c r="R839" s="390"/>
      <c r="S839" s="390"/>
      <c r="T839" s="390"/>
      <c r="U839" s="390"/>
      <c r="V839" s="390"/>
      <c r="W839" s="390"/>
      <c r="X839" s="390"/>
      <c r="Y839" s="390"/>
    </row>
    <row r="840" spans="1:25" ht="15" customHeight="1">
      <c r="A840" s="390"/>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row>
    <row r="841" spans="1:25" ht="15" customHeight="1">
      <c r="A841" s="390"/>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row>
    <row r="842" spans="1:25" ht="15" customHeight="1">
      <c r="A842" s="390"/>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row>
    <row r="843" spans="1:25" ht="15" customHeight="1">
      <c r="A843" s="390"/>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row>
    <row r="844" spans="1:25" ht="15" customHeight="1">
      <c r="A844" s="390"/>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row>
    <row r="845" spans="1:25" ht="15" customHeight="1">
      <c r="A845" s="390"/>
      <c r="B845" s="390"/>
      <c r="C845" s="390"/>
      <c r="D845" s="390"/>
      <c r="E845" s="390"/>
      <c r="F845" s="390"/>
      <c r="G845" s="390"/>
      <c r="H845" s="390"/>
      <c r="I845" s="390"/>
      <c r="J845" s="390"/>
      <c r="K845" s="390"/>
      <c r="L845" s="390"/>
      <c r="M845" s="390"/>
      <c r="N845" s="390"/>
      <c r="O845" s="390"/>
      <c r="P845" s="390"/>
      <c r="Q845" s="390"/>
      <c r="R845" s="390"/>
      <c r="S845" s="390"/>
      <c r="T845" s="390"/>
      <c r="U845" s="390"/>
      <c r="V845" s="390"/>
      <c r="W845" s="390"/>
      <c r="X845" s="390"/>
      <c r="Y845" s="390"/>
    </row>
    <row r="846" spans="1:25" ht="15" customHeight="1">
      <c r="A846" s="390"/>
      <c r="B846" s="390"/>
      <c r="C846" s="390"/>
      <c r="D846" s="390"/>
      <c r="E846" s="390"/>
      <c r="F846" s="390"/>
      <c r="G846" s="390"/>
      <c r="H846" s="390"/>
      <c r="I846" s="390"/>
      <c r="J846" s="390"/>
      <c r="K846" s="390"/>
      <c r="L846" s="390"/>
      <c r="M846" s="390"/>
      <c r="N846" s="390"/>
      <c r="O846" s="390"/>
      <c r="P846" s="390"/>
      <c r="Q846" s="390"/>
      <c r="R846" s="390"/>
      <c r="S846" s="390"/>
      <c r="T846" s="390"/>
      <c r="U846" s="390"/>
      <c r="V846" s="390"/>
      <c r="W846" s="390"/>
      <c r="X846" s="390"/>
      <c r="Y846" s="390"/>
    </row>
    <row r="847" spans="1:25" ht="15" customHeight="1">
      <c r="A847" s="390"/>
      <c r="B847" s="390"/>
      <c r="C847" s="390"/>
      <c r="D847" s="390"/>
      <c r="E847" s="390"/>
      <c r="F847" s="390"/>
      <c r="G847" s="390"/>
      <c r="H847" s="390"/>
      <c r="I847" s="390"/>
      <c r="J847" s="390"/>
      <c r="K847" s="390"/>
      <c r="L847" s="390"/>
      <c r="M847" s="390"/>
      <c r="N847" s="390"/>
      <c r="O847" s="390"/>
      <c r="P847" s="390"/>
      <c r="Q847" s="390"/>
      <c r="R847" s="390"/>
      <c r="S847" s="390"/>
      <c r="T847" s="390"/>
      <c r="U847" s="390"/>
      <c r="V847" s="390"/>
      <c r="W847" s="390"/>
      <c r="X847" s="390"/>
      <c r="Y847" s="390"/>
    </row>
    <row r="848" spans="1:25" ht="15" customHeight="1">
      <c r="A848" s="390"/>
      <c r="B848" s="390"/>
      <c r="C848" s="390"/>
      <c r="D848" s="390"/>
      <c r="E848" s="390"/>
      <c r="F848" s="390"/>
      <c r="G848" s="390"/>
      <c r="H848" s="390"/>
      <c r="I848" s="390"/>
      <c r="J848" s="390"/>
      <c r="K848" s="390"/>
      <c r="L848" s="390"/>
      <c r="M848" s="390"/>
      <c r="N848" s="390"/>
      <c r="O848" s="390"/>
      <c r="P848" s="390"/>
      <c r="Q848" s="390"/>
      <c r="R848" s="390"/>
      <c r="S848" s="390"/>
      <c r="T848" s="390"/>
      <c r="U848" s="390"/>
      <c r="V848" s="390"/>
      <c r="W848" s="390"/>
      <c r="X848" s="390"/>
      <c r="Y848" s="390"/>
    </row>
    <row r="849" spans="1:25" ht="15" customHeight="1">
      <c r="A849" s="390"/>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row>
    <row r="850" spans="1:25" ht="15" customHeight="1">
      <c r="A850" s="390"/>
      <c r="B850" s="390"/>
      <c r="C850" s="390"/>
      <c r="D850" s="390"/>
      <c r="E850" s="390"/>
      <c r="F850" s="390"/>
      <c r="G850" s="390"/>
      <c r="H850" s="390"/>
      <c r="I850" s="390"/>
      <c r="J850" s="390"/>
      <c r="K850" s="390"/>
      <c r="L850" s="390"/>
      <c r="M850" s="390"/>
      <c r="N850" s="390"/>
      <c r="O850" s="390"/>
      <c r="P850" s="390"/>
      <c r="Q850" s="390"/>
      <c r="R850" s="390"/>
      <c r="S850" s="390"/>
      <c r="T850" s="390"/>
      <c r="U850" s="390"/>
      <c r="V850" s="390"/>
      <c r="W850" s="390"/>
      <c r="X850" s="390"/>
      <c r="Y850" s="390"/>
    </row>
    <row r="851" spans="1:25" ht="15" customHeight="1">
      <c r="A851" s="390"/>
      <c r="B851" s="390"/>
      <c r="C851" s="390"/>
      <c r="D851" s="390"/>
      <c r="E851" s="390"/>
      <c r="F851" s="390"/>
      <c r="G851" s="390"/>
      <c r="H851" s="390"/>
      <c r="I851" s="390"/>
      <c r="J851" s="390"/>
      <c r="K851" s="390"/>
      <c r="L851" s="390"/>
      <c r="M851" s="390"/>
      <c r="N851" s="390"/>
      <c r="O851" s="390"/>
      <c r="P851" s="390"/>
      <c r="Q851" s="390"/>
      <c r="R851" s="390"/>
      <c r="S851" s="390"/>
      <c r="T851" s="390"/>
      <c r="U851" s="390"/>
      <c r="V851" s="390"/>
      <c r="W851" s="390"/>
      <c r="X851" s="390"/>
      <c r="Y851" s="390"/>
    </row>
    <row r="852" spans="1:25" ht="15" customHeight="1">
      <c r="A852" s="390"/>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row>
    <row r="853" spans="1:25" ht="15" customHeight="1">
      <c r="A853" s="390"/>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row>
    <row r="854" spans="1:25" ht="15" customHeight="1">
      <c r="A854" s="390"/>
      <c r="B854" s="390"/>
      <c r="C854" s="390"/>
      <c r="D854" s="390"/>
      <c r="E854" s="390"/>
      <c r="F854" s="390"/>
      <c r="G854" s="390"/>
      <c r="H854" s="390"/>
      <c r="I854" s="390"/>
      <c r="J854" s="390"/>
      <c r="K854" s="390"/>
      <c r="L854" s="390"/>
      <c r="M854" s="390"/>
      <c r="N854" s="390"/>
      <c r="O854" s="390"/>
      <c r="P854" s="390"/>
      <c r="Q854" s="390"/>
      <c r="R854" s="390"/>
      <c r="S854" s="390"/>
      <c r="T854" s="390"/>
      <c r="U854" s="390"/>
      <c r="V854" s="390"/>
      <c r="W854" s="390"/>
      <c r="X854" s="390"/>
      <c r="Y854" s="390"/>
    </row>
    <row r="855" spans="1:25" ht="15" customHeight="1">
      <c r="A855" s="390"/>
      <c r="B855" s="390"/>
      <c r="C855" s="390"/>
      <c r="D855" s="390"/>
      <c r="E855" s="390"/>
      <c r="F855" s="390"/>
      <c r="G855" s="390"/>
      <c r="H855" s="390"/>
      <c r="I855" s="390"/>
      <c r="J855" s="390"/>
      <c r="K855" s="390"/>
      <c r="L855" s="390"/>
      <c r="M855" s="390"/>
      <c r="N855" s="390"/>
      <c r="O855" s="390"/>
      <c r="P855" s="390"/>
      <c r="Q855" s="390"/>
      <c r="R855" s="390"/>
      <c r="S855" s="390"/>
      <c r="T855" s="390"/>
      <c r="U855" s="390"/>
      <c r="V855" s="390"/>
      <c r="W855" s="390"/>
      <c r="X855" s="390"/>
      <c r="Y855" s="390"/>
    </row>
    <row r="856" spans="1:25" ht="15" customHeight="1">
      <c r="A856" s="390"/>
      <c r="B856" s="390"/>
      <c r="C856" s="390"/>
      <c r="D856" s="390"/>
      <c r="E856" s="390"/>
      <c r="F856" s="390"/>
      <c r="G856" s="390"/>
      <c r="H856" s="390"/>
      <c r="I856" s="390"/>
      <c r="J856" s="390"/>
      <c r="K856" s="390"/>
      <c r="L856" s="390"/>
      <c r="M856" s="390"/>
      <c r="N856" s="390"/>
      <c r="O856" s="390"/>
      <c r="P856" s="390"/>
      <c r="Q856" s="390"/>
      <c r="R856" s="390"/>
      <c r="S856" s="390"/>
      <c r="T856" s="390"/>
      <c r="U856" s="390"/>
      <c r="V856" s="390"/>
      <c r="W856" s="390"/>
      <c r="X856" s="390"/>
      <c r="Y856" s="390"/>
    </row>
    <row r="857" spans="1:25" ht="15" customHeight="1">
      <c r="A857" s="390"/>
      <c r="B857" s="390"/>
      <c r="C857" s="390"/>
      <c r="D857" s="390"/>
      <c r="E857" s="390"/>
      <c r="F857" s="390"/>
      <c r="G857" s="390"/>
      <c r="H857" s="390"/>
      <c r="I857" s="390"/>
      <c r="J857" s="390"/>
      <c r="K857" s="390"/>
      <c r="L857" s="390"/>
      <c r="M857" s="390"/>
      <c r="N857" s="390"/>
      <c r="O857" s="390"/>
      <c r="P857" s="390"/>
      <c r="Q857" s="390"/>
      <c r="R857" s="390"/>
      <c r="S857" s="390"/>
      <c r="T857" s="390"/>
      <c r="U857" s="390"/>
      <c r="V857" s="390"/>
      <c r="W857" s="390"/>
      <c r="X857" s="390"/>
      <c r="Y857" s="390"/>
    </row>
    <row r="858" spans="1:25" ht="15" customHeight="1">
      <c r="A858" s="390"/>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row>
    <row r="859" spans="1:25" ht="15" customHeight="1">
      <c r="A859" s="390"/>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row>
    <row r="860" spans="1:25" ht="15" customHeight="1">
      <c r="A860" s="390"/>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row>
    <row r="861" spans="1:25" ht="15" customHeight="1">
      <c r="A861" s="390"/>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row>
    <row r="862" spans="1:25" ht="15" customHeight="1">
      <c r="A862" s="390"/>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row>
    <row r="863" spans="1:25" ht="15" customHeight="1">
      <c r="A863" s="390"/>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row>
    <row r="864" spans="1:25" ht="15" customHeight="1">
      <c r="A864" s="390"/>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row>
    <row r="865" spans="1:25" ht="15" customHeight="1">
      <c r="A865" s="390"/>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row>
    <row r="866" spans="1:25" ht="15" customHeight="1">
      <c r="A866" s="390"/>
      <c r="B866" s="390"/>
      <c r="C866" s="390"/>
      <c r="D866" s="390"/>
      <c r="E866" s="390"/>
      <c r="F866" s="390"/>
      <c r="G866" s="390"/>
      <c r="H866" s="390"/>
      <c r="I866" s="390"/>
      <c r="J866" s="390"/>
      <c r="K866" s="390"/>
      <c r="L866" s="390"/>
      <c r="M866" s="390"/>
      <c r="N866" s="390"/>
      <c r="O866" s="390"/>
      <c r="P866" s="390"/>
      <c r="Q866" s="390"/>
      <c r="R866" s="390"/>
      <c r="S866" s="390"/>
      <c r="T866" s="390"/>
      <c r="U866" s="390"/>
      <c r="V866" s="390"/>
      <c r="W866" s="390"/>
      <c r="X866" s="390"/>
      <c r="Y866" s="390"/>
    </row>
    <row r="867" spans="1:25" ht="15" customHeight="1">
      <c r="A867" s="390"/>
      <c r="B867" s="390"/>
      <c r="C867" s="390"/>
      <c r="D867" s="390"/>
      <c r="E867" s="390"/>
      <c r="F867" s="390"/>
      <c r="G867" s="390"/>
      <c r="H867" s="390"/>
      <c r="I867" s="390"/>
      <c r="J867" s="390"/>
      <c r="K867" s="390"/>
      <c r="L867" s="390"/>
      <c r="M867" s="390"/>
      <c r="N867" s="390"/>
      <c r="O867" s="390"/>
      <c r="P867" s="390"/>
      <c r="Q867" s="390"/>
      <c r="R867" s="390"/>
      <c r="S867" s="390"/>
      <c r="T867" s="390"/>
      <c r="U867" s="390"/>
      <c r="V867" s="390"/>
      <c r="W867" s="390"/>
      <c r="X867" s="390"/>
      <c r="Y867" s="390"/>
    </row>
    <row r="868" spans="1:25" ht="15" customHeight="1">
      <c r="A868" s="390"/>
      <c r="B868" s="390"/>
      <c r="C868" s="390"/>
      <c r="D868" s="390"/>
      <c r="E868" s="390"/>
      <c r="F868" s="390"/>
      <c r="G868" s="390"/>
      <c r="H868" s="390"/>
      <c r="I868" s="390"/>
      <c r="J868" s="390"/>
      <c r="K868" s="390"/>
      <c r="L868" s="390"/>
      <c r="M868" s="390"/>
      <c r="N868" s="390"/>
      <c r="O868" s="390"/>
      <c r="P868" s="390"/>
      <c r="Q868" s="390"/>
      <c r="R868" s="390"/>
      <c r="S868" s="390"/>
      <c r="T868" s="390"/>
      <c r="U868" s="390"/>
      <c r="V868" s="390"/>
      <c r="W868" s="390"/>
      <c r="X868" s="390"/>
      <c r="Y868" s="390"/>
    </row>
    <row r="869" spans="1:25" ht="15" customHeight="1">
      <c r="A869" s="390"/>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row>
    <row r="870" spans="1:25" ht="15" customHeight="1">
      <c r="A870" s="390"/>
      <c r="B870" s="390"/>
      <c r="C870" s="390"/>
      <c r="D870" s="390"/>
      <c r="E870" s="390"/>
      <c r="F870" s="390"/>
      <c r="G870" s="390"/>
      <c r="H870" s="390"/>
      <c r="I870" s="390"/>
      <c r="J870" s="390"/>
      <c r="K870" s="390"/>
      <c r="L870" s="390"/>
      <c r="M870" s="390"/>
      <c r="N870" s="390"/>
      <c r="O870" s="390"/>
      <c r="P870" s="390"/>
      <c r="Q870" s="390"/>
      <c r="R870" s="390"/>
      <c r="S870" s="390"/>
      <c r="T870" s="390"/>
      <c r="U870" s="390"/>
      <c r="V870" s="390"/>
      <c r="W870" s="390"/>
      <c r="X870" s="390"/>
      <c r="Y870" s="390"/>
    </row>
    <row r="871" spans="1:25" ht="15" customHeight="1">
      <c r="A871" s="390"/>
      <c r="B871" s="390"/>
      <c r="C871" s="390"/>
      <c r="D871" s="390"/>
      <c r="E871" s="390"/>
      <c r="F871" s="390"/>
      <c r="G871" s="390"/>
      <c r="H871" s="390"/>
      <c r="I871" s="390"/>
      <c r="J871" s="390"/>
      <c r="K871" s="390"/>
      <c r="L871" s="390"/>
      <c r="M871" s="390"/>
      <c r="N871" s="390"/>
      <c r="O871" s="390"/>
      <c r="P871" s="390"/>
      <c r="Q871" s="390"/>
      <c r="R871" s="390"/>
      <c r="S871" s="390"/>
      <c r="T871" s="390"/>
      <c r="U871" s="390"/>
      <c r="V871" s="390"/>
      <c r="W871" s="390"/>
      <c r="X871" s="390"/>
      <c r="Y871" s="390"/>
    </row>
    <row r="872" spans="1:25" ht="15" customHeight="1">
      <c r="A872" s="390"/>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row>
    <row r="873" spans="1:25" ht="15" customHeight="1">
      <c r="A873" s="390"/>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row>
    <row r="874" spans="1:25" ht="15" customHeight="1">
      <c r="A874" s="390"/>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row>
    <row r="875" spans="1:25" ht="15" customHeight="1">
      <c r="A875" s="390"/>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row>
    <row r="876" spans="1:25" ht="15" customHeight="1">
      <c r="A876" s="390"/>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row>
    <row r="877" spans="1:25" ht="15" customHeight="1">
      <c r="A877" s="390"/>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row>
    <row r="878" spans="1:25" ht="15" customHeight="1">
      <c r="A878" s="390"/>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row>
    <row r="879" spans="1:25" ht="15" customHeight="1">
      <c r="A879" s="390"/>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row>
    <row r="880" spans="1:25" ht="15" customHeight="1">
      <c r="A880" s="390"/>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row>
    <row r="881" spans="1:25" ht="15" customHeight="1">
      <c r="A881" s="390"/>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row>
    <row r="882" spans="1:25" ht="15" customHeight="1">
      <c r="A882" s="390"/>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row>
    <row r="883" spans="1:25" ht="15" customHeight="1">
      <c r="A883" s="390"/>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row>
    <row r="884" spans="1:25" ht="15" customHeight="1">
      <c r="A884" s="390"/>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row>
    <row r="885" spans="1:25" ht="15" customHeight="1">
      <c r="A885" s="390"/>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row>
    <row r="886" spans="1:25" ht="15" customHeight="1">
      <c r="A886" s="390"/>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row>
    <row r="887" spans="1:25" ht="15" customHeight="1">
      <c r="A887" s="390"/>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row>
    <row r="888" spans="1:25" ht="15" customHeight="1">
      <c r="A888" s="390"/>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row>
    <row r="889" spans="1:25" ht="15" customHeight="1">
      <c r="A889" s="390"/>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row>
    <row r="890" spans="1:25" ht="15" customHeight="1">
      <c r="A890" s="390"/>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row>
    <row r="891" spans="1:25" ht="15" customHeight="1">
      <c r="A891" s="390"/>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row>
    <row r="892" spans="1:25" ht="15" customHeight="1">
      <c r="A892" s="390"/>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row>
    <row r="893" spans="1:25" ht="15" customHeight="1">
      <c r="A893" s="390"/>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row>
    <row r="894" spans="1:25" ht="15" customHeight="1">
      <c r="A894" s="390"/>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row>
    <row r="895" spans="1:25" ht="15" customHeight="1">
      <c r="A895" s="390"/>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row>
    <row r="896" spans="1:25" ht="15" customHeight="1">
      <c r="A896" s="390"/>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row>
    <row r="897" spans="1:25" ht="15" customHeight="1">
      <c r="A897" s="390"/>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row>
    <row r="898" spans="1:25" ht="15" customHeight="1">
      <c r="A898" s="390"/>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row>
    <row r="899" spans="1:25" ht="15" customHeight="1">
      <c r="A899" s="390"/>
      <c r="B899" s="390"/>
      <c r="C899" s="390"/>
      <c r="D899" s="390"/>
      <c r="E899" s="390"/>
      <c r="F899" s="390"/>
      <c r="G899" s="390"/>
      <c r="H899" s="390"/>
      <c r="I899" s="390"/>
      <c r="J899" s="390"/>
      <c r="K899" s="390"/>
      <c r="L899" s="390"/>
      <c r="M899" s="390"/>
      <c r="N899" s="390"/>
      <c r="O899" s="390"/>
      <c r="P899" s="390"/>
      <c r="Q899" s="390"/>
      <c r="R899" s="390"/>
      <c r="S899" s="390"/>
      <c r="T899" s="390"/>
      <c r="U899" s="390"/>
      <c r="V899" s="390"/>
      <c r="W899" s="390"/>
      <c r="X899" s="390"/>
      <c r="Y899" s="390"/>
    </row>
    <row r="900" spans="1:25" ht="15" customHeight="1">
      <c r="A900" s="390"/>
      <c r="B900" s="390"/>
      <c r="C900" s="390"/>
      <c r="D900" s="390"/>
      <c r="E900" s="390"/>
      <c r="F900" s="390"/>
      <c r="G900" s="390"/>
      <c r="H900" s="390"/>
      <c r="I900" s="390"/>
      <c r="J900" s="390"/>
      <c r="K900" s="390"/>
      <c r="L900" s="390"/>
      <c r="M900" s="390"/>
      <c r="N900" s="390"/>
      <c r="O900" s="390"/>
      <c r="P900" s="390"/>
      <c r="Q900" s="390"/>
      <c r="R900" s="390"/>
      <c r="S900" s="390"/>
      <c r="T900" s="390"/>
      <c r="U900" s="390"/>
      <c r="V900" s="390"/>
      <c r="W900" s="390"/>
      <c r="X900" s="390"/>
      <c r="Y900" s="390"/>
    </row>
    <row r="901" spans="1:25" ht="15" customHeight="1">
      <c r="A901" s="390"/>
      <c r="B901" s="390"/>
      <c r="C901" s="390"/>
      <c r="D901" s="390"/>
      <c r="E901" s="390"/>
      <c r="F901" s="390"/>
      <c r="G901" s="390"/>
      <c r="H901" s="390"/>
      <c r="I901" s="390"/>
      <c r="J901" s="390"/>
      <c r="K901" s="390"/>
      <c r="L901" s="390"/>
      <c r="M901" s="390"/>
      <c r="N901" s="390"/>
      <c r="O901" s="390"/>
      <c r="P901" s="390"/>
      <c r="Q901" s="390"/>
      <c r="R901" s="390"/>
      <c r="S901" s="390"/>
      <c r="T901" s="390"/>
      <c r="U901" s="390"/>
      <c r="V901" s="390"/>
      <c r="W901" s="390"/>
      <c r="X901" s="390"/>
      <c r="Y901" s="390"/>
    </row>
    <row r="902" spans="1:25" ht="15" customHeight="1">
      <c r="A902" s="390"/>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row>
    <row r="903" spans="1:25" ht="15" customHeight="1">
      <c r="A903" s="390"/>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row>
    <row r="904" spans="1:25" ht="15" customHeight="1">
      <c r="A904" s="390"/>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row>
    <row r="905" spans="1:25" ht="15" customHeight="1">
      <c r="A905" s="390"/>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row>
    <row r="906" spans="1:25" ht="15" customHeight="1">
      <c r="A906" s="390"/>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row>
    <row r="907" spans="1:25" ht="15" customHeight="1">
      <c r="A907" s="390"/>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row>
    <row r="908" spans="1:25" ht="15" customHeight="1">
      <c r="A908" s="390"/>
      <c r="B908" s="390"/>
      <c r="C908" s="390"/>
      <c r="D908" s="390"/>
      <c r="E908" s="390"/>
      <c r="F908" s="390"/>
      <c r="G908" s="390"/>
      <c r="H908" s="390"/>
      <c r="I908" s="390"/>
      <c r="J908" s="390"/>
      <c r="K908" s="390"/>
      <c r="L908" s="390"/>
      <c r="M908" s="390"/>
      <c r="N908" s="390"/>
      <c r="O908" s="390"/>
      <c r="P908" s="390"/>
      <c r="Q908" s="390"/>
      <c r="R908" s="390"/>
      <c r="S908" s="390"/>
      <c r="T908" s="390"/>
      <c r="U908" s="390"/>
      <c r="V908" s="390"/>
      <c r="W908" s="390"/>
      <c r="X908" s="390"/>
      <c r="Y908" s="390"/>
    </row>
    <row r="909" spans="1:25" ht="15" customHeight="1">
      <c r="A909" s="390"/>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row>
    <row r="910" spans="1:25" ht="15" customHeight="1">
      <c r="A910" s="390"/>
      <c r="B910" s="390"/>
      <c r="C910" s="390"/>
      <c r="D910" s="390"/>
      <c r="E910" s="390"/>
      <c r="F910" s="390"/>
      <c r="G910" s="390"/>
      <c r="H910" s="390"/>
      <c r="I910" s="390"/>
      <c r="J910" s="390"/>
      <c r="K910" s="390"/>
      <c r="L910" s="390"/>
      <c r="M910" s="390"/>
      <c r="N910" s="390"/>
      <c r="O910" s="390"/>
      <c r="P910" s="390"/>
      <c r="Q910" s="390"/>
      <c r="R910" s="390"/>
      <c r="S910" s="390"/>
      <c r="T910" s="390"/>
      <c r="U910" s="390"/>
      <c r="V910" s="390"/>
      <c r="W910" s="390"/>
      <c r="X910" s="390"/>
      <c r="Y910" s="390"/>
    </row>
    <row r="911" spans="1:25" ht="15" customHeight="1">
      <c r="A911" s="390"/>
      <c r="B911" s="390"/>
      <c r="C911" s="390"/>
      <c r="D911" s="390"/>
      <c r="E911" s="390"/>
      <c r="F911" s="390"/>
      <c r="G911" s="390"/>
      <c r="H911" s="390"/>
      <c r="I911" s="390"/>
      <c r="J911" s="390"/>
      <c r="K911" s="390"/>
      <c r="L911" s="390"/>
      <c r="M911" s="390"/>
      <c r="N911" s="390"/>
      <c r="O911" s="390"/>
      <c r="P911" s="390"/>
      <c r="Q911" s="390"/>
      <c r="R911" s="390"/>
      <c r="S911" s="390"/>
      <c r="T911" s="390"/>
      <c r="U911" s="390"/>
      <c r="V911" s="390"/>
      <c r="W911" s="390"/>
      <c r="X911" s="390"/>
      <c r="Y911" s="390"/>
    </row>
    <row r="912" spans="1:25" ht="15" customHeight="1">
      <c r="A912" s="390"/>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row>
    <row r="913" spans="1:25" ht="15" customHeight="1">
      <c r="A913" s="390"/>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row>
    <row r="914" spans="1:25" ht="15" customHeight="1">
      <c r="A914" s="390"/>
      <c r="B914" s="390"/>
      <c r="C914" s="390"/>
      <c r="D914" s="390"/>
      <c r="E914" s="390"/>
      <c r="F914" s="390"/>
      <c r="G914" s="390"/>
      <c r="H914" s="390"/>
      <c r="I914" s="390"/>
      <c r="J914" s="390"/>
      <c r="K914" s="390"/>
      <c r="L914" s="390"/>
      <c r="M914" s="390"/>
      <c r="N914" s="390"/>
      <c r="O914" s="390"/>
      <c r="P914" s="390"/>
      <c r="Q914" s="390"/>
      <c r="R914" s="390"/>
      <c r="S914" s="390"/>
      <c r="T914" s="390"/>
      <c r="U914" s="390"/>
      <c r="V914" s="390"/>
      <c r="W914" s="390"/>
      <c r="X914" s="390"/>
      <c r="Y914" s="390"/>
    </row>
    <row r="915" spans="1:25" ht="15" customHeight="1">
      <c r="A915" s="390"/>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row>
    <row r="916" spans="1:25" ht="15" customHeight="1">
      <c r="A916" s="390"/>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row>
    <row r="917" spans="1:25" ht="15" customHeight="1">
      <c r="A917" s="390"/>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row>
    <row r="918" spans="1:25" ht="15" customHeight="1">
      <c r="A918" s="390"/>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row>
    <row r="919" spans="1:25" ht="15" customHeight="1">
      <c r="A919" s="390"/>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row>
    <row r="920" spans="1:25" ht="15" customHeight="1">
      <c r="A920" s="390"/>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row>
    <row r="921" spans="1:25" ht="15" customHeight="1">
      <c r="A921" s="390"/>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row>
    <row r="922" spans="1:25" ht="15" customHeight="1">
      <c r="A922" s="390"/>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row>
    <row r="923" spans="1:25" ht="15" customHeight="1">
      <c r="A923" s="390"/>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row>
    <row r="924" spans="1:25" ht="15" customHeight="1">
      <c r="A924" s="390"/>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row>
    <row r="925" spans="1:25" ht="15" customHeight="1">
      <c r="A925" s="390"/>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row>
    <row r="926" spans="1:25" ht="15" customHeight="1">
      <c r="A926" s="390"/>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row>
    <row r="927" spans="1:25" ht="15" customHeight="1">
      <c r="A927" s="390"/>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row>
    <row r="928" spans="1:25" ht="15" customHeight="1">
      <c r="A928" s="390"/>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row>
    <row r="929" spans="1:25" ht="15" customHeight="1">
      <c r="A929" s="390"/>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row>
    <row r="930" spans="1:25" ht="15" customHeight="1">
      <c r="A930" s="390"/>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row>
    <row r="931" spans="1:25" ht="15" customHeight="1">
      <c r="A931" s="390"/>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row>
    <row r="932" spans="1:25" ht="15" customHeight="1">
      <c r="A932" s="390"/>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row>
    <row r="933" spans="1:25" ht="15" customHeight="1">
      <c r="A933" s="390"/>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row>
    <row r="934" spans="1:25" ht="15" customHeight="1">
      <c r="A934" s="390"/>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row>
    <row r="935" spans="1:25" ht="15" customHeight="1">
      <c r="A935" s="390"/>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row>
    <row r="936" spans="1:25" ht="15" customHeight="1">
      <c r="A936" s="390"/>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row>
    <row r="937" spans="1:25" ht="15" customHeight="1">
      <c r="A937" s="390"/>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row>
    <row r="938" spans="1:25" ht="15" customHeight="1">
      <c r="A938" s="390"/>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row>
    <row r="939" spans="1:25" ht="15" customHeight="1">
      <c r="A939" s="390"/>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row>
    <row r="940" spans="1:25" ht="15" customHeight="1">
      <c r="A940" s="390"/>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row>
    <row r="941" spans="1:25" ht="15" customHeight="1">
      <c r="A941" s="390"/>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row>
    <row r="942" spans="1:25" ht="15" customHeight="1">
      <c r="A942" s="390"/>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row>
    <row r="943" spans="1:25" ht="15" customHeight="1">
      <c r="A943" s="390"/>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row>
    <row r="944" spans="1:25" ht="15" customHeight="1">
      <c r="A944" s="390"/>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row>
    <row r="945" spans="1:25" ht="15" customHeight="1">
      <c r="A945" s="390"/>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row>
    <row r="946" spans="1:25" ht="15" customHeight="1">
      <c r="A946" s="390"/>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row>
    <row r="947" spans="1:25" ht="15" customHeight="1">
      <c r="A947" s="390"/>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row>
    <row r="948" spans="1:25" ht="15" customHeight="1">
      <c r="A948" s="390"/>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row>
    <row r="949" spans="1:25" ht="15" customHeight="1">
      <c r="A949" s="390"/>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row>
    <row r="950" spans="1:25" ht="15" customHeight="1">
      <c r="A950" s="390"/>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row>
    <row r="951" spans="1:25" ht="15" customHeight="1">
      <c r="A951" s="390"/>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row>
    <row r="952" spans="1:25" ht="15" customHeight="1">
      <c r="A952" s="390"/>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row>
    <row r="953" spans="1:25" ht="15" customHeight="1">
      <c r="A953" s="390"/>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row>
    <row r="954" spans="1:25" ht="15" customHeight="1">
      <c r="A954" s="390"/>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row>
    <row r="955" spans="1:25" ht="15" customHeight="1">
      <c r="A955" s="390"/>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row>
    <row r="956" spans="1:25" ht="15" customHeight="1">
      <c r="A956" s="390"/>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row>
    <row r="957" spans="1:25" ht="15" customHeight="1">
      <c r="A957" s="390"/>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row>
    <row r="958" spans="1:25" ht="15" customHeight="1">
      <c r="A958" s="390"/>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row>
    <row r="959" spans="1:25" ht="15" customHeight="1">
      <c r="A959" s="390"/>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row>
    <row r="960" spans="1:25" ht="15" customHeight="1">
      <c r="A960" s="390"/>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row>
    <row r="961" spans="1:25" ht="15" customHeight="1">
      <c r="A961" s="390"/>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row>
    <row r="962" spans="1:25" ht="15" customHeight="1">
      <c r="A962" s="390"/>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row>
    <row r="963" spans="1:25" ht="15" customHeight="1">
      <c r="A963" s="390"/>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row>
    <row r="964" spans="1:25" ht="15" customHeight="1">
      <c r="A964" s="390"/>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row>
    <row r="965" spans="1:25" ht="15" customHeight="1">
      <c r="A965" s="390"/>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row>
    <row r="966" spans="1:25" ht="15" customHeight="1">
      <c r="A966" s="390"/>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row>
    <row r="967" spans="1:25" ht="15" customHeight="1">
      <c r="A967" s="390"/>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row>
    <row r="968" spans="1:25" ht="15" customHeight="1">
      <c r="A968" s="390"/>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row>
    <row r="969" spans="1:25" ht="15" customHeight="1">
      <c r="A969" s="390"/>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row>
    <row r="970" spans="1:25" ht="15" customHeight="1">
      <c r="A970" s="390"/>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row>
    <row r="971" spans="1:25" ht="15" customHeight="1">
      <c r="A971" s="390"/>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row>
    <row r="972" spans="1:25" ht="15" customHeight="1">
      <c r="A972" s="390"/>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row>
    <row r="973" spans="1:25" ht="15" customHeight="1">
      <c r="A973" s="390"/>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row>
    <row r="974" spans="1:25" ht="15" customHeight="1">
      <c r="A974" s="390"/>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row>
    <row r="975" spans="1:25" ht="15" customHeight="1">
      <c r="A975" s="390"/>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row>
    <row r="976" spans="1:25" ht="15" customHeight="1">
      <c r="A976" s="390"/>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row>
    <row r="977" spans="1:25" ht="15" customHeight="1">
      <c r="A977" s="390"/>
      <c r="B977" s="390"/>
      <c r="C977" s="390"/>
      <c r="D977" s="390"/>
      <c r="E977" s="390"/>
      <c r="F977" s="390"/>
      <c r="G977" s="390"/>
      <c r="H977" s="390"/>
      <c r="I977" s="390"/>
      <c r="J977" s="390"/>
      <c r="K977" s="390"/>
      <c r="L977" s="390"/>
      <c r="M977" s="390"/>
      <c r="N977" s="390"/>
      <c r="O977" s="390"/>
      <c r="P977" s="390"/>
      <c r="Q977" s="390"/>
      <c r="R977" s="390"/>
      <c r="S977" s="390"/>
      <c r="T977" s="390"/>
      <c r="U977" s="390"/>
      <c r="V977" s="390"/>
      <c r="W977" s="390"/>
      <c r="X977" s="390"/>
      <c r="Y977" s="390"/>
    </row>
    <row r="978" spans="1:25" ht="15" customHeight="1">
      <c r="A978" s="390"/>
      <c r="B978" s="390"/>
      <c r="C978" s="390"/>
      <c r="D978" s="390"/>
      <c r="E978" s="390"/>
      <c r="F978" s="390"/>
      <c r="G978" s="390"/>
      <c r="H978" s="390"/>
      <c r="I978" s="390"/>
      <c r="J978" s="390"/>
      <c r="K978" s="390"/>
      <c r="L978" s="390"/>
      <c r="M978" s="390"/>
      <c r="N978" s="390"/>
      <c r="O978" s="390"/>
      <c r="P978" s="390"/>
      <c r="Q978" s="390"/>
      <c r="R978" s="390"/>
      <c r="S978" s="390"/>
      <c r="T978" s="390"/>
      <c r="U978" s="390"/>
      <c r="V978" s="390"/>
      <c r="W978" s="390"/>
      <c r="X978" s="390"/>
      <c r="Y978" s="390"/>
    </row>
    <row r="979" spans="1:25" ht="15" customHeight="1">
      <c r="A979" s="390"/>
      <c r="B979" s="390"/>
      <c r="C979" s="390"/>
      <c r="D979" s="390"/>
      <c r="E979" s="390"/>
      <c r="F979" s="390"/>
      <c r="G979" s="390"/>
      <c r="H979" s="390"/>
      <c r="I979" s="390"/>
      <c r="J979" s="390"/>
      <c r="K979" s="390"/>
      <c r="L979" s="390"/>
      <c r="M979" s="390"/>
      <c r="N979" s="390"/>
      <c r="O979" s="390"/>
      <c r="P979" s="390"/>
      <c r="Q979" s="390"/>
      <c r="R979" s="390"/>
      <c r="S979" s="390"/>
      <c r="T979" s="390"/>
      <c r="U979" s="390"/>
      <c r="V979" s="390"/>
      <c r="W979" s="390"/>
      <c r="X979" s="390"/>
      <c r="Y979" s="390"/>
    </row>
    <row r="980" spans="1:25" ht="15" customHeight="1">
      <c r="A980" s="390"/>
      <c r="B980" s="390"/>
      <c r="C980" s="390"/>
      <c r="D980" s="390"/>
      <c r="E980" s="390"/>
      <c r="F980" s="390"/>
      <c r="G980" s="390"/>
      <c r="H980" s="390"/>
      <c r="I980" s="390"/>
      <c r="J980" s="390"/>
      <c r="K980" s="390"/>
      <c r="L980" s="390"/>
      <c r="M980" s="390"/>
      <c r="N980" s="390"/>
      <c r="O980" s="390"/>
      <c r="P980" s="390"/>
      <c r="Q980" s="390"/>
      <c r="R980" s="390"/>
      <c r="S980" s="390"/>
      <c r="T980" s="390"/>
      <c r="U980" s="390"/>
      <c r="V980" s="390"/>
      <c r="W980" s="390"/>
      <c r="X980" s="390"/>
      <c r="Y980" s="390"/>
    </row>
    <row r="981" spans="1:25" ht="15" customHeight="1">
      <c r="A981" s="390"/>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row>
    <row r="982" spans="1:25" ht="15" customHeight="1">
      <c r="A982" s="390"/>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row>
    <row r="983" spans="1:25" ht="15" customHeight="1">
      <c r="A983" s="390"/>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row>
    <row r="984" spans="1:25" ht="15" customHeight="1">
      <c r="A984" s="390"/>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row>
    <row r="985" spans="1:25" ht="15" customHeight="1">
      <c r="A985" s="390"/>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row>
    <row r="986" spans="1:25" ht="15" customHeight="1">
      <c r="A986" s="390"/>
      <c r="B986" s="390"/>
      <c r="C986" s="390"/>
      <c r="D986" s="390"/>
      <c r="E986" s="390"/>
      <c r="F986" s="390"/>
      <c r="G986" s="390"/>
      <c r="H986" s="390"/>
      <c r="I986" s="390"/>
      <c r="J986" s="390"/>
      <c r="K986" s="390"/>
      <c r="L986" s="390"/>
      <c r="M986" s="390"/>
      <c r="N986" s="390"/>
      <c r="O986" s="390"/>
      <c r="P986" s="390"/>
      <c r="Q986" s="390"/>
      <c r="R986" s="390"/>
      <c r="S986" s="390"/>
      <c r="T986" s="390"/>
      <c r="U986" s="390"/>
      <c r="V986" s="390"/>
      <c r="W986" s="390"/>
      <c r="X986" s="390"/>
      <c r="Y986" s="390"/>
    </row>
    <row r="987" spans="1:25" ht="15" customHeight="1">
      <c r="A987" s="390"/>
      <c r="B987" s="390"/>
      <c r="C987" s="390"/>
      <c r="D987" s="390"/>
      <c r="E987" s="390"/>
      <c r="F987" s="390"/>
      <c r="G987" s="390"/>
      <c r="H987" s="390"/>
      <c r="I987" s="390"/>
      <c r="J987" s="390"/>
      <c r="K987" s="390"/>
      <c r="L987" s="390"/>
      <c r="M987" s="390"/>
      <c r="N987" s="390"/>
      <c r="O987" s="390"/>
      <c r="P987" s="390"/>
      <c r="Q987" s="390"/>
      <c r="R987" s="390"/>
      <c r="S987" s="390"/>
      <c r="T987" s="390"/>
      <c r="U987" s="390"/>
      <c r="V987" s="390"/>
      <c r="W987" s="390"/>
      <c r="X987" s="390"/>
      <c r="Y987" s="390"/>
    </row>
    <row r="988" spans="1:25" ht="15" customHeight="1">
      <c r="A988" s="390"/>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row>
    <row r="989" spans="1:25" ht="15" customHeight="1">
      <c r="A989" s="390"/>
      <c r="B989" s="390"/>
      <c r="C989" s="390"/>
      <c r="D989" s="390"/>
      <c r="E989" s="390"/>
      <c r="F989" s="390"/>
      <c r="G989" s="390"/>
      <c r="H989" s="390"/>
      <c r="I989" s="390"/>
      <c r="J989" s="390"/>
      <c r="K989" s="390"/>
      <c r="L989" s="390"/>
      <c r="M989" s="390"/>
      <c r="N989" s="390"/>
      <c r="O989" s="390"/>
      <c r="P989" s="390"/>
      <c r="Q989" s="390"/>
      <c r="R989" s="390"/>
      <c r="S989" s="390"/>
      <c r="T989" s="390"/>
      <c r="U989" s="390"/>
      <c r="V989" s="390"/>
      <c r="W989" s="390"/>
      <c r="X989" s="390"/>
      <c r="Y989" s="390"/>
    </row>
    <row r="990" spans="1:25" ht="15" customHeight="1">
      <c r="A990" s="390"/>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row>
    <row r="991" spans="1:25" ht="15" customHeight="1">
      <c r="A991" s="390"/>
      <c r="B991" s="390"/>
      <c r="C991" s="390"/>
      <c r="D991" s="390"/>
      <c r="E991" s="390"/>
      <c r="F991" s="390"/>
      <c r="G991" s="390"/>
      <c r="H991" s="390"/>
      <c r="I991" s="390"/>
      <c r="J991" s="390"/>
      <c r="K991" s="390"/>
      <c r="L991" s="390"/>
      <c r="M991" s="390"/>
      <c r="N991" s="390"/>
      <c r="O991" s="390"/>
      <c r="P991" s="390"/>
      <c r="Q991" s="390"/>
      <c r="R991" s="390"/>
      <c r="S991" s="390"/>
      <c r="T991" s="390"/>
      <c r="U991" s="390"/>
      <c r="V991" s="390"/>
      <c r="W991" s="390"/>
      <c r="X991" s="390"/>
      <c r="Y991" s="390"/>
    </row>
    <row r="992" spans="1:25" ht="15" customHeight="1">
      <c r="A992" s="390"/>
      <c r="B992" s="390"/>
      <c r="C992" s="390"/>
      <c r="D992" s="390"/>
      <c r="E992" s="390"/>
      <c r="F992" s="390"/>
      <c r="G992" s="390"/>
      <c r="H992" s="390"/>
      <c r="I992" s="390"/>
      <c r="J992" s="390"/>
      <c r="K992" s="390"/>
      <c r="L992" s="390"/>
      <c r="M992" s="390"/>
      <c r="N992" s="390"/>
      <c r="O992" s="390"/>
      <c r="P992" s="390"/>
      <c r="Q992" s="390"/>
      <c r="R992" s="390"/>
      <c r="S992" s="390"/>
      <c r="T992" s="390"/>
      <c r="U992" s="390"/>
      <c r="V992" s="390"/>
      <c r="W992" s="390"/>
      <c r="X992" s="390"/>
      <c r="Y992" s="390"/>
    </row>
    <row r="993" spans="1:25" ht="15" customHeight="1">
      <c r="A993" s="390"/>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row>
    <row r="994" spans="1:25" ht="15" customHeight="1">
      <c r="A994" s="390"/>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row>
    <row r="995" spans="1:25" ht="15" customHeight="1">
      <c r="A995" s="390"/>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row>
    <row r="996" spans="1:25" ht="15" customHeight="1">
      <c r="A996" s="390"/>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row>
    <row r="997" spans="1:25" ht="15" customHeight="1">
      <c r="A997" s="390"/>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row>
    <row r="998" spans="1:25" ht="15" customHeight="1">
      <c r="A998" s="390"/>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row>
    <row r="999" spans="1:25" ht="15" customHeight="1">
      <c r="A999" s="390"/>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row>
    <row r="1000" spans="1:25" ht="15" customHeight="1">
      <c r="A1000" s="390"/>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row>
    <row r="1001" spans="1:25" ht="15" customHeight="1">
      <c r="A1001" s="390"/>
      <c r="B1001" s="390"/>
      <c r="C1001" s="390"/>
      <c r="D1001" s="390"/>
      <c r="E1001" s="390"/>
      <c r="F1001" s="390"/>
      <c r="G1001" s="390"/>
      <c r="H1001" s="390"/>
      <c r="I1001" s="390"/>
      <c r="J1001" s="390"/>
      <c r="K1001" s="390"/>
      <c r="L1001" s="390"/>
      <c r="M1001" s="390"/>
      <c r="N1001" s="390"/>
      <c r="O1001" s="390"/>
      <c r="P1001" s="390"/>
      <c r="Q1001" s="390"/>
      <c r="R1001" s="390"/>
      <c r="S1001" s="390"/>
      <c r="T1001" s="390"/>
      <c r="U1001" s="390"/>
      <c r="V1001" s="390"/>
      <c r="W1001" s="390"/>
      <c r="X1001" s="390"/>
      <c r="Y1001" s="390"/>
    </row>
    <row r="1002" spans="1:25" ht="15" customHeight="1">
      <c r="A1002" s="390"/>
      <c r="B1002" s="390"/>
      <c r="C1002" s="390"/>
      <c r="D1002" s="390"/>
      <c r="E1002" s="390"/>
      <c r="F1002" s="390"/>
      <c r="G1002" s="390"/>
      <c r="H1002" s="390"/>
      <c r="I1002" s="390"/>
      <c r="J1002" s="390"/>
      <c r="K1002" s="390"/>
      <c r="L1002" s="390"/>
      <c r="M1002" s="390"/>
      <c r="N1002" s="390"/>
      <c r="O1002" s="390"/>
      <c r="P1002" s="390"/>
      <c r="Q1002" s="390"/>
      <c r="R1002" s="390"/>
      <c r="S1002" s="390"/>
      <c r="T1002" s="390"/>
      <c r="U1002" s="390"/>
      <c r="V1002" s="390"/>
      <c r="W1002" s="390"/>
      <c r="X1002" s="390"/>
      <c r="Y1002" s="390"/>
    </row>
    <row r="1003" spans="1:25" ht="15" customHeight="1">
      <c r="A1003" s="390"/>
      <c r="B1003" s="390"/>
      <c r="C1003" s="390"/>
      <c r="D1003" s="390"/>
      <c r="E1003" s="390"/>
      <c r="F1003" s="390"/>
      <c r="G1003" s="390"/>
      <c r="H1003" s="390"/>
      <c r="I1003" s="390"/>
      <c r="J1003" s="390"/>
      <c r="K1003" s="390"/>
      <c r="L1003" s="390"/>
      <c r="M1003" s="390"/>
      <c r="N1003" s="390"/>
      <c r="O1003" s="390"/>
      <c r="P1003" s="390"/>
      <c r="Q1003" s="390"/>
      <c r="R1003" s="390"/>
      <c r="S1003" s="390"/>
      <c r="T1003" s="390"/>
      <c r="U1003" s="390"/>
      <c r="V1003" s="390"/>
      <c r="W1003" s="390"/>
      <c r="X1003" s="390"/>
      <c r="Y1003" s="390"/>
    </row>
    <row r="1004" spans="1:25" ht="15" customHeight="1">
      <c r="A1004" s="390"/>
      <c r="B1004" s="390"/>
      <c r="C1004" s="390"/>
      <c r="D1004" s="390"/>
      <c r="E1004" s="390"/>
      <c r="F1004" s="390"/>
      <c r="G1004" s="390"/>
      <c r="H1004" s="390"/>
      <c r="I1004" s="390"/>
      <c r="J1004" s="390"/>
      <c r="K1004" s="390"/>
      <c r="L1004" s="390"/>
      <c r="M1004" s="390"/>
      <c r="N1004" s="390"/>
      <c r="O1004" s="390"/>
      <c r="P1004" s="390"/>
      <c r="Q1004" s="390"/>
      <c r="R1004" s="390"/>
      <c r="S1004" s="390"/>
      <c r="T1004" s="390"/>
      <c r="U1004" s="390"/>
      <c r="V1004" s="390"/>
      <c r="W1004" s="390"/>
      <c r="X1004" s="390"/>
      <c r="Y1004" s="390"/>
    </row>
    <row r="1005" spans="1:25" ht="15" customHeight="1">
      <c r="A1005" s="390"/>
      <c r="B1005" s="390"/>
      <c r="C1005" s="390"/>
      <c r="D1005" s="390"/>
      <c r="E1005" s="390"/>
      <c r="F1005" s="390"/>
      <c r="G1005" s="390"/>
      <c r="H1005" s="390"/>
      <c r="I1005" s="390"/>
      <c r="J1005" s="390"/>
      <c r="K1005" s="390"/>
      <c r="L1005" s="390"/>
      <c r="M1005" s="390"/>
      <c r="N1005" s="390"/>
      <c r="O1005" s="390"/>
      <c r="P1005" s="390"/>
      <c r="Q1005" s="390"/>
      <c r="R1005" s="390"/>
      <c r="S1005" s="390"/>
      <c r="T1005" s="390"/>
      <c r="U1005" s="390"/>
      <c r="V1005" s="390"/>
      <c r="W1005" s="390"/>
      <c r="X1005" s="390"/>
      <c r="Y1005" s="390"/>
    </row>
    <row r="1006" spans="1:25" ht="15" customHeight="1">
      <c r="A1006" s="390"/>
      <c r="B1006" s="390"/>
      <c r="C1006" s="390"/>
      <c r="D1006" s="390"/>
      <c r="E1006" s="390"/>
      <c r="F1006" s="390"/>
      <c r="G1006" s="390"/>
      <c r="H1006" s="390"/>
      <c r="I1006" s="390"/>
      <c r="J1006" s="390"/>
      <c r="K1006" s="390"/>
      <c r="L1006" s="390"/>
      <c r="M1006" s="390"/>
      <c r="N1006" s="390"/>
      <c r="O1006" s="390"/>
      <c r="P1006" s="390"/>
      <c r="Q1006" s="390"/>
      <c r="R1006" s="390"/>
      <c r="S1006" s="390"/>
      <c r="T1006" s="390"/>
      <c r="U1006" s="390"/>
      <c r="V1006" s="390"/>
      <c r="W1006" s="390"/>
      <c r="X1006" s="390"/>
      <c r="Y1006" s="390"/>
    </row>
    <row r="1007" spans="1:25" ht="15" customHeight="1">
      <c r="A1007" s="390"/>
      <c r="B1007" s="390"/>
      <c r="C1007" s="390"/>
      <c r="D1007" s="390"/>
      <c r="E1007" s="390"/>
      <c r="F1007" s="390"/>
      <c r="G1007" s="390"/>
      <c r="H1007" s="390"/>
      <c r="I1007" s="390"/>
      <c r="J1007" s="390"/>
      <c r="K1007" s="390"/>
      <c r="L1007" s="390"/>
      <c r="M1007" s="390"/>
      <c r="N1007" s="390"/>
      <c r="O1007" s="390"/>
      <c r="P1007" s="390"/>
      <c r="Q1007" s="390"/>
      <c r="R1007" s="390"/>
      <c r="S1007" s="390"/>
      <c r="T1007" s="390"/>
      <c r="U1007" s="390"/>
      <c r="V1007" s="390"/>
      <c r="W1007" s="390"/>
      <c r="X1007" s="390"/>
      <c r="Y1007" s="390"/>
    </row>
    <row r="1008" spans="1:25" ht="15" customHeight="1">
      <c r="A1008" s="390"/>
      <c r="B1008" s="390"/>
      <c r="C1008" s="390"/>
      <c r="D1008" s="390"/>
      <c r="E1008" s="390"/>
      <c r="F1008" s="390"/>
      <c r="G1008" s="390"/>
      <c r="H1008" s="390"/>
      <c r="I1008" s="390"/>
      <c r="J1008" s="390"/>
      <c r="K1008" s="390"/>
      <c r="L1008" s="390"/>
      <c r="M1008" s="390"/>
      <c r="N1008" s="390"/>
      <c r="O1008" s="390"/>
      <c r="P1008" s="390"/>
      <c r="Q1008" s="390"/>
      <c r="R1008" s="390"/>
      <c r="S1008" s="390"/>
      <c r="T1008" s="390"/>
      <c r="U1008" s="390"/>
      <c r="V1008" s="390"/>
      <c r="W1008" s="390"/>
      <c r="X1008" s="390"/>
      <c r="Y1008" s="390"/>
    </row>
    <row r="1009" spans="1:25" ht="15" customHeight="1">
      <c r="A1009" s="390"/>
      <c r="B1009" s="390"/>
      <c r="C1009" s="390"/>
      <c r="D1009" s="390"/>
      <c r="E1009" s="390"/>
      <c r="F1009" s="390"/>
      <c r="G1009" s="390"/>
      <c r="H1009" s="390"/>
      <c r="I1009" s="390"/>
      <c r="J1009" s="390"/>
      <c r="K1009" s="390"/>
      <c r="L1009" s="390"/>
      <c r="M1009" s="390"/>
      <c r="N1009" s="390"/>
      <c r="O1009" s="390"/>
      <c r="P1009" s="390"/>
      <c r="Q1009" s="390"/>
      <c r="R1009" s="390"/>
      <c r="S1009" s="390"/>
      <c r="T1009" s="390"/>
      <c r="U1009" s="390"/>
      <c r="V1009" s="390"/>
      <c r="W1009" s="390"/>
      <c r="X1009" s="390"/>
      <c r="Y1009" s="390"/>
    </row>
    <row r="1010" spans="1:25" ht="15" customHeight="1">
      <c r="A1010" s="390"/>
      <c r="B1010" s="390"/>
      <c r="C1010" s="390"/>
      <c r="D1010" s="390"/>
      <c r="E1010" s="390"/>
      <c r="F1010" s="390"/>
      <c r="G1010" s="390"/>
      <c r="H1010" s="390"/>
      <c r="I1010" s="390"/>
      <c r="J1010" s="390"/>
      <c r="K1010" s="390"/>
      <c r="L1010" s="390"/>
      <c r="M1010" s="390"/>
      <c r="N1010" s="390"/>
      <c r="O1010" s="390"/>
      <c r="P1010" s="390"/>
      <c r="Q1010" s="390"/>
      <c r="R1010" s="390"/>
      <c r="S1010" s="390"/>
      <c r="T1010" s="390"/>
      <c r="U1010" s="390"/>
      <c r="V1010" s="390"/>
      <c r="W1010" s="390"/>
      <c r="X1010" s="390"/>
      <c r="Y1010" s="390"/>
    </row>
    <row r="1011" spans="1:25" ht="15" customHeight="1">
      <c r="A1011" s="390"/>
      <c r="B1011" s="390"/>
      <c r="C1011" s="390"/>
      <c r="D1011" s="390"/>
      <c r="E1011" s="390"/>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row>
    <row r="1012" spans="1:25" ht="15" customHeight="1">
      <c r="A1012" s="390"/>
      <c r="B1012" s="390"/>
      <c r="C1012" s="390"/>
      <c r="D1012" s="390"/>
      <c r="E1012" s="390"/>
      <c r="F1012" s="390"/>
      <c r="G1012" s="390"/>
      <c r="H1012" s="390"/>
      <c r="I1012" s="390"/>
      <c r="J1012" s="390"/>
      <c r="K1012" s="390"/>
      <c r="L1012" s="390"/>
      <c r="M1012" s="390"/>
      <c r="N1012" s="390"/>
      <c r="O1012" s="390"/>
      <c r="P1012" s="390"/>
      <c r="Q1012" s="390"/>
      <c r="R1012" s="390"/>
      <c r="S1012" s="390"/>
      <c r="T1012" s="390"/>
      <c r="U1012" s="390"/>
      <c r="V1012" s="390"/>
      <c r="W1012" s="390"/>
      <c r="X1012" s="390"/>
      <c r="Y1012" s="390"/>
    </row>
    <row r="1013" spans="1:25" ht="15" customHeight="1">
      <c r="A1013" s="390"/>
      <c r="B1013" s="390"/>
      <c r="C1013" s="390"/>
      <c r="D1013" s="390"/>
      <c r="E1013" s="390"/>
      <c r="F1013" s="390"/>
      <c r="G1013" s="390"/>
      <c r="H1013" s="390"/>
      <c r="I1013" s="390"/>
      <c r="J1013" s="390"/>
      <c r="K1013" s="390"/>
      <c r="L1013" s="390"/>
      <c r="M1013" s="390"/>
      <c r="N1013" s="390"/>
      <c r="O1013" s="390"/>
      <c r="P1013" s="390"/>
      <c r="Q1013" s="390"/>
      <c r="R1013" s="390"/>
      <c r="S1013" s="390"/>
      <c r="T1013" s="390"/>
      <c r="U1013" s="390"/>
      <c r="V1013" s="390"/>
      <c r="W1013" s="390"/>
      <c r="X1013" s="390"/>
      <c r="Y1013" s="390"/>
    </row>
    <row r="1014" spans="1:25" ht="15" customHeight="1">
      <c r="A1014" s="390"/>
      <c r="B1014" s="390"/>
      <c r="C1014" s="390"/>
      <c r="D1014" s="390"/>
      <c r="E1014" s="390"/>
      <c r="F1014" s="390"/>
      <c r="G1014" s="390"/>
      <c r="H1014" s="390"/>
      <c r="I1014" s="390"/>
      <c r="J1014" s="390"/>
      <c r="K1014" s="390"/>
      <c r="L1014" s="390"/>
      <c r="M1014" s="390"/>
      <c r="N1014" s="390"/>
      <c r="O1014" s="390"/>
      <c r="P1014" s="390"/>
      <c r="Q1014" s="390"/>
      <c r="R1014" s="390"/>
      <c r="S1014" s="390"/>
      <c r="T1014" s="390"/>
      <c r="U1014" s="390"/>
      <c r="V1014" s="390"/>
      <c r="W1014" s="390"/>
      <c r="X1014" s="390"/>
      <c r="Y1014" s="390"/>
    </row>
    <row r="1015" spans="1:25" ht="15" customHeight="1">
      <c r="A1015" s="390"/>
      <c r="B1015" s="390"/>
      <c r="C1015" s="390"/>
      <c r="D1015" s="390"/>
      <c r="E1015" s="390"/>
      <c r="F1015" s="390"/>
      <c r="G1015" s="390"/>
      <c r="H1015" s="390"/>
      <c r="I1015" s="390"/>
      <c r="J1015" s="390"/>
      <c r="K1015" s="390"/>
      <c r="L1015" s="390"/>
      <c r="M1015" s="390"/>
      <c r="N1015" s="390"/>
      <c r="O1015" s="390"/>
      <c r="P1015" s="390"/>
      <c r="Q1015" s="390"/>
      <c r="R1015" s="390"/>
      <c r="S1015" s="390"/>
      <c r="T1015" s="390"/>
      <c r="U1015" s="390"/>
      <c r="V1015" s="390"/>
      <c r="W1015" s="390"/>
      <c r="X1015" s="390"/>
      <c r="Y1015" s="390"/>
    </row>
    <row r="1016" spans="1:25" ht="15" customHeight="1">
      <c r="A1016" s="390"/>
      <c r="B1016" s="390"/>
      <c r="C1016" s="390"/>
      <c r="D1016" s="390"/>
      <c r="E1016" s="390"/>
      <c r="F1016" s="390"/>
      <c r="G1016" s="390"/>
      <c r="H1016" s="390"/>
      <c r="I1016" s="390"/>
      <c r="J1016" s="390"/>
      <c r="K1016" s="390"/>
      <c r="L1016" s="390"/>
      <c r="M1016" s="390"/>
      <c r="N1016" s="390"/>
      <c r="O1016" s="390"/>
      <c r="P1016" s="390"/>
      <c r="Q1016" s="390"/>
      <c r="R1016" s="390"/>
      <c r="S1016" s="390"/>
      <c r="T1016" s="390"/>
      <c r="U1016" s="390"/>
      <c r="V1016" s="390"/>
      <c r="W1016" s="390"/>
      <c r="X1016" s="390"/>
      <c r="Y1016" s="390"/>
    </row>
    <row r="1017" spans="1:25" ht="15" customHeight="1">
      <c r="A1017" s="390"/>
      <c r="B1017" s="390"/>
      <c r="C1017" s="390"/>
      <c r="D1017" s="390"/>
      <c r="E1017" s="390"/>
      <c r="F1017" s="390"/>
      <c r="G1017" s="390"/>
      <c r="H1017" s="390"/>
      <c r="I1017" s="390"/>
      <c r="J1017" s="390"/>
      <c r="K1017" s="390"/>
      <c r="L1017" s="390"/>
      <c r="M1017" s="390"/>
      <c r="N1017" s="390"/>
      <c r="O1017" s="390"/>
      <c r="P1017" s="390"/>
      <c r="Q1017" s="390"/>
      <c r="R1017" s="390"/>
      <c r="S1017" s="390"/>
      <c r="T1017" s="390"/>
      <c r="U1017" s="390"/>
      <c r="V1017" s="390"/>
      <c r="W1017" s="390"/>
      <c r="X1017" s="390"/>
      <c r="Y1017" s="390"/>
    </row>
    <row r="1018" spans="1:25" ht="15" customHeight="1">
      <c r="A1018" s="390"/>
      <c r="B1018" s="390"/>
      <c r="C1018" s="390"/>
      <c r="D1018" s="390"/>
      <c r="E1018" s="390"/>
      <c r="F1018" s="390"/>
      <c r="G1018" s="390"/>
      <c r="H1018" s="390"/>
      <c r="I1018" s="390"/>
      <c r="J1018" s="390"/>
      <c r="K1018" s="390"/>
      <c r="L1018" s="390"/>
      <c r="M1018" s="390"/>
      <c r="N1018" s="390"/>
      <c r="O1018" s="390"/>
      <c r="P1018" s="390"/>
      <c r="Q1018" s="390"/>
      <c r="R1018" s="390"/>
      <c r="S1018" s="390"/>
      <c r="T1018" s="390"/>
      <c r="U1018" s="390"/>
      <c r="V1018" s="390"/>
      <c r="W1018" s="390"/>
      <c r="X1018" s="390"/>
      <c r="Y1018" s="390"/>
    </row>
    <row r="1019" spans="1:25" ht="15" customHeight="1">
      <c r="A1019" s="390"/>
      <c r="B1019" s="390"/>
      <c r="C1019" s="390"/>
      <c r="D1019" s="390"/>
      <c r="E1019" s="390"/>
      <c r="F1019" s="390"/>
      <c r="G1019" s="390"/>
      <c r="H1019" s="390"/>
      <c r="I1019" s="390"/>
      <c r="J1019" s="390"/>
      <c r="K1019" s="390"/>
      <c r="L1019" s="390"/>
      <c r="M1019" s="390"/>
      <c r="N1019" s="390"/>
      <c r="O1019" s="390"/>
      <c r="P1019" s="390"/>
      <c r="Q1019" s="390"/>
      <c r="R1019" s="390"/>
      <c r="S1019" s="390"/>
      <c r="T1019" s="390"/>
      <c r="U1019" s="390"/>
      <c r="V1019" s="390"/>
      <c r="W1019" s="390"/>
      <c r="X1019" s="390"/>
      <c r="Y1019" s="390"/>
    </row>
    <row r="1020" spans="1:25" ht="15" customHeight="1">
      <c r="A1020" s="390"/>
      <c r="B1020" s="390"/>
      <c r="C1020" s="390"/>
      <c r="D1020" s="390"/>
      <c r="E1020" s="390"/>
      <c r="F1020" s="390"/>
      <c r="G1020" s="390"/>
      <c r="H1020" s="390"/>
      <c r="I1020" s="390"/>
      <c r="J1020" s="390"/>
      <c r="K1020" s="390"/>
      <c r="L1020" s="390"/>
      <c r="M1020" s="390"/>
      <c r="N1020" s="390"/>
      <c r="O1020" s="390"/>
      <c r="P1020" s="390"/>
      <c r="Q1020" s="390"/>
      <c r="R1020" s="390"/>
      <c r="S1020" s="390"/>
      <c r="T1020" s="390"/>
      <c r="U1020" s="390"/>
      <c r="V1020" s="390"/>
      <c r="W1020" s="390"/>
      <c r="X1020" s="390"/>
      <c r="Y1020" s="390"/>
    </row>
    <row r="1021" spans="1:25" ht="15" customHeight="1">
      <c r="A1021" s="390"/>
      <c r="B1021" s="390"/>
      <c r="C1021" s="390"/>
      <c r="D1021" s="390"/>
      <c r="E1021" s="390"/>
      <c r="F1021" s="390"/>
      <c r="G1021" s="390"/>
      <c r="H1021" s="390"/>
      <c r="I1021" s="390"/>
      <c r="J1021" s="390"/>
      <c r="K1021" s="390"/>
      <c r="L1021" s="390"/>
      <c r="M1021" s="390"/>
      <c r="N1021" s="390"/>
      <c r="O1021" s="390"/>
      <c r="P1021" s="390"/>
      <c r="Q1021" s="390"/>
      <c r="R1021" s="390"/>
      <c r="S1021" s="390"/>
      <c r="T1021" s="390"/>
      <c r="U1021" s="390"/>
      <c r="V1021" s="390"/>
      <c r="W1021" s="390"/>
      <c r="X1021" s="390"/>
      <c r="Y1021" s="390"/>
    </row>
    <row r="1022" spans="1:25" ht="15" customHeight="1">
      <c r="A1022" s="390"/>
      <c r="B1022" s="390"/>
      <c r="C1022" s="390"/>
      <c r="D1022" s="390"/>
      <c r="E1022" s="390"/>
      <c r="F1022" s="390"/>
      <c r="G1022" s="390"/>
      <c r="H1022" s="390"/>
      <c r="I1022" s="390"/>
      <c r="J1022" s="390"/>
      <c r="K1022" s="390"/>
      <c r="L1022" s="390"/>
      <c r="M1022" s="390"/>
      <c r="N1022" s="390"/>
      <c r="O1022" s="390"/>
      <c r="P1022" s="390"/>
      <c r="Q1022" s="390"/>
      <c r="R1022" s="390"/>
      <c r="S1022" s="390"/>
      <c r="T1022" s="390"/>
      <c r="U1022" s="390"/>
      <c r="V1022" s="390"/>
      <c r="W1022" s="390"/>
      <c r="X1022" s="390"/>
      <c r="Y1022" s="390"/>
    </row>
    <row r="1023" spans="1:25" ht="15" customHeight="1">
      <c r="A1023" s="390"/>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row>
    <row r="1024" spans="1:25" ht="15" customHeight="1">
      <c r="A1024" s="390"/>
      <c r="B1024" s="390"/>
      <c r="C1024" s="390"/>
      <c r="D1024" s="390"/>
      <c r="E1024" s="390"/>
      <c r="F1024" s="390"/>
      <c r="G1024" s="390"/>
      <c r="H1024" s="390"/>
      <c r="I1024" s="390"/>
      <c r="J1024" s="390"/>
      <c r="K1024" s="390"/>
      <c r="L1024" s="390"/>
      <c r="M1024" s="390"/>
      <c r="N1024" s="390"/>
      <c r="O1024" s="390"/>
      <c r="P1024" s="390"/>
      <c r="Q1024" s="390"/>
      <c r="R1024" s="390"/>
      <c r="S1024" s="390"/>
      <c r="T1024" s="390"/>
      <c r="U1024" s="390"/>
      <c r="V1024" s="390"/>
      <c r="W1024" s="390"/>
      <c r="X1024" s="390"/>
      <c r="Y1024" s="390"/>
    </row>
    <row r="1025" spans="1:25" ht="15" customHeight="1">
      <c r="A1025" s="390"/>
      <c r="B1025" s="390"/>
      <c r="C1025" s="390"/>
      <c r="D1025" s="390"/>
      <c r="E1025" s="390"/>
      <c r="F1025" s="390"/>
      <c r="G1025" s="390"/>
      <c r="H1025" s="390"/>
      <c r="I1025" s="390"/>
      <c r="J1025" s="390"/>
      <c r="K1025" s="390"/>
      <c r="L1025" s="390"/>
      <c r="M1025" s="390"/>
      <c r="N1025" s="390"/>
      <c r="O1025" s="390"/>
      <c r="P1025" s="390"/>
      <c r="Q1025" s="390"/>
      <c r="R1025" s="390"/>
      <c r="S1025" s="390"/>
      <c r="T1025" s="390"/>
      <c r="U1025" s="390"/>
      <c r="V1025" s="390"/>
      <c r="W1025" s="390"/>
      <c r="X1025" s="390"/>
      <c r="Y1025" s="390"/>
    </row>
    <row r="1026" spans="1:25" ht="15" customHeight="1">
      <c r="A1026" s="390"/>
      <c r="B1026" s="390"/>
      <c r="C1026" s="390"/>
      <c r="D1026" s="390"/>
      <c r="E1026" s="390"/>
      <c r="F1026" s="390"/>
      <c r="G1026" s="390"/>
      <c r="H1026" s="390"/>
      <c r="I1026" s="390"/>
      <c r="J1026" s="390"/>
      <c r="K1026" s="390"/>
      <c r="L1026" s="390"/>
      <c r="M1026" s="390"/>
      <c r="N1026" s="390"/>
      <c r="O1026" s="390"/>
      <c r="P1026" s="390"/>
      <c r="Q1026" s="390"/>
      <c r="R1026" s="390"/>
      <c r="S1026" s="390"/>
      <c r="T1026" s="390"/>
      <c r="U1026" s="390"/>
      <c r="V1026" s="390"/>
      <c r="W1026" s="390"/>
      <c r="X1026" s="390"/>
      <c r="Y1026" s="390"/>
    </row>
    <row r="1027" spans="1:25" ht="15" customHeight="1">
      <c r="A1027" s="390"/>
      <c r="B1027" s="390"/>
      <c r="C1027" s="390"/>
      <c r="D1027" s="390"/>
      <c r="E1027" s="390"/>
      <c r="F1027" s="390"/>
      <c r="G1027" s="390"/>
      <c r="H1027" s="390"/>
      <c r="I1027" s="390"/>
      <c r="J1027" s="390"/>
      <c r="K1027" s="390"/>
      <c r="L1027" s="390"/>
      <c r="M1027" s="390"/>
      <c r="N1027" s="390"/>
      <c r="O1027" s="390"/>
      <c r="P1027" s="390"/>
      <c r="Q1027" s="390"/>
      <c r="R1027" s="390"/>
      <c r="S1027" s="390"/>
      <c r="T1027" s="390"/>
      <c r="U1027" s="390"/>
      <c r="V1027" s="390"/>
      <c r="W1027" s="390"/>
      <c r="X1027" s="390"/>
      <c r="Y1027" s="390"/>
    </row>
    <row r="1028" spans="1:25" ht="15" customHeight="1">
      <c r="A1028" s="390"/>
      <c r="B1028" s="390"/>
      <c r="C1028" s="390"/>
      <c r="D1028" s="390"/>
      <c r="E1028" s="390"/>
      <c r="F1028" s="390"/>
      <c r="G1028" s="390"/>
      <c r="H1028" s="390"/>
      <c r="I1028" s="390"/>
      <c r="J1028" s="390"/>
      <c r="K1028" s="390"/>
      <c r="L1028" s="390"/>
      <c r="M1028" s="390"/>
      <c r="N1028" s="390"/>
      <c r="O1028" s="390"/>
      <c r="P1028" s="390"/>
      <c r="Q1028" s="390"/>
      <c r="R1028" s="390"/>
      <c r="S1028" s="390"/>
      <c r="T1028" s="390"/>
      <c r="U1028" s="390"/>
      <c r="V1028" s="390"/>
      <c r="W1028" s="390"/>
      <c r="X1028" s="390"/>
      <c r="Y1028" s="390"/>
    </row>
    <row r="1029" spans="1:25" ht="15" customHeight="1">
      <c r="A1029" s="390"/>
      <c r="B1029" s="390"/>
      <c r="C1029" s="390"/>
      <c r="D1029" s="390"/>
      <c r="E1029" s="390"/>
      <c r="F1029" s="390"/>
      <c r="G1029" s="390"/>
      <c r="H1029" s="390"/>
      <c r="I1029" s="390"/>
      <c r="J1029" s="390"/>
      <c r="K1029" s="390"/>
      <c r="L1029" s="390"/>
      <c r="M1029" s="390"/>
      <c r="N1029" s="390"/>
      <c r="O1029" s="390"/>
      <c r="P1029" s="390"/>
      <c r="Q1029" s="390"/>
      <c r="R1029" s="390"/>
      <c r="S1029" s="390"/>
      <c r="T1029" s="390"/>
      <c r="U1029" s="390"/>
      <c r="V1029" s="390"/>
      <c r="W1029" s="390"/>
      <c r="X1029" s="390"/>
      <c r="Y1029" s="390"/>
    </row>
    <row r="1030" spans="1:25" ht="15" customHeight="1">
      <c r="A1030" s="390"/>
      <c r="B1030" s="390"/>
      <c r="C1030" s="390"/>
      <c r="D1030" s="390"/>
      <c r="E1030" s="390"/>
      <c r="F1030" s="390"/>
      <c r="G1030" s="390"/>
      <c r="H1030" s="390"/>
      <c r="I1030" s="390"/>
      <c r="J1030" s="390"/>
      <c r="K1030" s="390"/>
      <c r="L1030" s="390"/>
      <c r="M1030" s="390"/>
      <c r="N1030" s="390"/>
      <c r="O1030" s="390"/>
      <c r="P1030" s="390"/>
      <c r="Q1030" s="390"/>
      <c r="R1030" s="390"/>
      <c r="S1030" s="390"/>
      <c r="T1030" s="390"/>
      <c r="U1030" s="390"/>
      <c r="V1030" s="390"/>
      <c r="W1030" s="390"/>
      <c r="X1030" s="390"/>
      <c r="Y1030" s="390"/>
    </row>
    <row r="1031" spans="1:25" ht="15" customHeight="1">
      <c r="A1031" s="390"/>
      <c r="B1031" s="390"/>
      <c r="C1031" s="390"/>
      <c r="D1031" s="390"/>
      <c r="E1031" s="390"/>
      <c r="F1031" s="390"/>
      <c r="G1031" s="390"/>
      <c r="H1031" s="390"/>
      <c r="I1031" s="390"/>
      <c r="J1031" s="390"/>
      <c r="K1031" s="390"/>
      <c r="L1031" s="390"/>
      <c r="M1031" s="390"/>
      <c r="N1031" s="390"/>
      <c r="O1031" s="390"/>
      <c r="P1031" s="390"/>
      <c r="Q1031" s="390"/>
      <c r="R1031" s="390"/>
      <c r="S1031" s="390"/>
      <c r="T1031" s="390"/>
      <c r="U1031" s="390"/>
      <c r="V1031" s="390"/>
      <c r="W1031" s="390"/>
      <c r="X1031" s="390"/>
      <c r="Y1031" s="390"/>
    </row>
    <row r="1032" spans="1:25" ht="15" customHeight="1">
      <c r="A1032" s="390"/>
      <c r="B1032" s="390"/>
      <c r="C1032" s="390"/>
      <c r="D1032" s="390"/>
      <c r="E1032" s="390"/>
      <c r="F1032" s="390"/>
      <c r="G1032" s="390"/>
      <c r="H1032" s="390"/>
      <c r="I1032" s="390"/>
      <c r="J1032" s="390"/>
      <c r="K1032" s="390"/>
      <c r="L1032" s="390"/>
      <c r="M1032" s="390"/>
      <c r="N1032" s="390"/>
      <c r="O1032" s="390"/>
      <c r="P1032" s="390"/>
      <c r="Q1032" s="390"/>
      <c r="R1032" s="390"/>
      <c r="S1032" s="390"/>
      <c r="T1032" s="390"/>
      <c r="U1032" s="390"/>
      <c r="V1032" s="390"/>
      <c r="W1032" s="390"/>
      <c r="X1032" s="390"/>
      <c r="Y1032" s="390"/>
    </row>
    <row r="1033" spans="1:25" ht="15" customHeight="1">
      <c r="A1033" s="390"/>
      <c r="B1033" s="390"/>
      <c r="C1033" s="390"/>
      <c r="D1033" s="390"/>
      <c r="E1033" s="390"/>
      <c r="F1033" s="390"/>
      <c r="G1033" s="390"/>
      <c r="H1033" s="390"/>
      <c r="I1033" s="390"/>
      <c r="J1033" s="390"/>
      <c r="K1033" s="390"/>
      <c r="L1033" s="390"/>
      <c r="M1033" s="390"/>
      <c r="N1033" s="390"/>
      <c r="O1033" s="390"/>
      <c r="P1033" s="390"/>
      <c r="Q1033" s="390"/>
      <c r="R1033" s="390"/>
      <c r="S1033" s="390"/>
      <c r="T1033" s="390"/>
      <c r="U1033" s="390"/>
      <c r="V1033" s="390"/>
      <c r="W1033" s="390"/>
      <c r="X1033" s="390"/>
      <c r="Y1033" s="390"/>
    </row>
    <row r="1034" spans="1:25" ht="15" customHeight="1">
      <c r="A1034" s="390"/>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row>
    <row r="1035" spans="1:25" ht="15" customHeight="1">
      <c r="A1035" s="390"/>
      <c r="B1035" s="390"/>
      <c r="C1035" s="390"/>
      <c r="D1035" s="390"/>
      <c r="E1035" s="390"/>
      <c r="F1035" s="390"/>
      <c r="G1035" s="390"/>
      <c r="H1035" s="390"/>
      <c r="I1035" s="390"/>
      <c r="J1035" s="390"/>
      <c r="K1035" s="390"/>
      <c r="L1035" s="390"/>
      <c r="M1035" s="390"/>
      <c r="N1035" s="390"/>
      <c r="O1035" s="390"/>
      <c r="P1035" s="390"/>
      <c r="Q1035" s="390"/>
      <c r="R1035" s="390"/>
      <c r="S1035" s="390"/>
      <c r="T1035" s="390"/>
      <c r="U1035" s="390"/>
      <c r="V1035" s="390"/>
      <c r="W1035" s="390"/>
      <c r="X1035" s="390"/>
      <c r="Y1035" s="390"/>
    </row>
    <row r="1036" spans="1:25" ht="15" customHeight="1">
      <c r="A1036" s="390"/>
      <c r="B1036" s="390"/>
      <c r="C1036" s="390"/>
      <c r="D1036" s="390"/>
      <c r="E1036" s="390"/>
      <c r="F1036" s="390"/>
      <c r="G1036" s="390"/>
      <c r="H1036" s="390"/>
      <c r="I1036" s="390"/>
      <c r="J1036" s="390"/>
      <c r="K1036" s="390"/>
      <c r="L1036" s="390"/>
      <c r="M1036" s="390"/>
      <c r="N1036" s="390"/>
      <c r="O1036" s="390"/>
      <c r="P1036" s="390"/>
      <c r="Q1036" s="390"/>
      <c r="R1036" s="390"/>
      <c r="S1036" s="390"/>
      <c r="T1036" s="390"/>
      <c r="U1036" s="390"/>
      <c r="V1036" s="390"/>
      <c r="W1036" s="390"/>
      <c r="X1036" s="390"/>
      <c r="Y1036" s="390"/>
    </row>
    <row r="1037" spans="1:25" ht="15" customHeight="1">
      <c r="A1037" s="390"/>
      <c r="B1037" s="390"/>
      <c r="C1037" s="390"/>
      <c r="D1037" s="390"/>
      <c r="E1037" s="390"/>
      <c r="F1037" s="390"/>
      <c r="G1037" s="390"/>
      <c r="H1037" s="390"/>
      <c r="I1037" s="390"/>
      <c r="J1037" s="390"/>
      <c r="K1037" s="390"/>
      <c r="L1037" s="390"/>
      <c r="M1037" s="390"/>
      <c r="N1037" s="390"/>
      <c r="O1037" s="390"/>
      <c r="P1037" s="390"/>
      <c r="Q1037" s="390"/>
      <c r="R1037" s="390"/>
      <c r="S1037" s="390"/>
      <c r="T1037" s="390"/>
      <c r="U1037" s="390"/>
      <c r="V1037" s="390"/>
      <c r="W1037" s="390"/>
      <c r="X1037" s="390"/>
      <c r="Y1037" s="390"/>
    </row>
    <row r="1038" spans="1:25" ht="15" customHeight="1">
      <c r="A1038" s="390"/>
      <c r="B1038" s="390"/>
      <c r="C1038" s="390"/>
      <c r="D1038" s="390"/>
      <c r="E1038" s="390"/>
      <c r="F1038" s="390"/>
      <c r="G1038" s="390"/>
      <c r="H1038" s="390"/>
      <c r="I1038" s="390"/>
      <c r="J1038" s="390"/>
      <c r="K1038" s="390"/>
      <c r="L1038" s="390"/>
      <c r="M1038" s="390"/>
      <c r="N1038" s="390"/>
      <c r="O1038" s="390"/>
      <c r="P1038" s="390"/>
      <c r="Q1038" s="390"/>
      <c r="R1038" s="390"/>
      <c r="S1038" s="390"/>
      <c r="T1038" s="390"/>
      <c r="U1038" s="390"/>
      <c r="V1038" s="390"/>
      <c r="W1038" s="390"/>
      <c r="X1038" s="390"/>
      <c r="Y1038" s="390"/>
    </row>
    <row r="1039" spans="1:25" ht="15" customHeight="1">
      <c r="A1039" s="390"/>
      <c r="B1039" s="390"/>
      <c r="C1039" s="390"/>
      <c r="D1039" s="390"/>
      <c r="E1039" s="390"/>
      <c r="F1039" s="390"/>
      <c r="G1039" s="390"/>
      <c r="H1039" s="390"/>
      <c r="I1039" s="390"/>
      <c r="J1039" s="390"/>
      <c r="K1039" s="390"/>
      <c r="L1039" s="390"/>
      <c r="M1039" s="390"/>
      <c r="N1039" s="390"/>
      <c r="O1039" s="390"/>
      <c r="P1039" s="390"/>
      <c r="Q1039" s="390"/>
      <c r="R1039" s="390"/>
      <c r="S1039" s="390"/>
      <c r="T1039" s="390"/>
      <c r="U1039" s="390"/>
      <c r="V1039" s="390"/>
      <c r="W1039" s="390"/>
      <c r="X1039" s="390"/>
      <c r="Y1039" s="390"/>
    </row>
    <row r="1040" spans="1:25" ht="15" customHeight="1">
      <c r="A1040" s="390"/>
      <c r="B1040" s="390"/>
      <c r="C1040" s="390"/>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row>
    <row r="1041" spans="1:25" ht="15" customHeight="1">
      <c r="A1041" s="390"/>
      <c r="B1041" s="390"/>
      <c r="C1041" s="390"/>
      <c r="D1041" s="390"/>
      <c r="E1041" s="390"/>
      <c r="F1041" s="390"/>
      <c r="G1041" s="390"/>
      <c r="H1041" s="390"/>
      <c r="I1041" s="390"/>
      <c r="J1041" s="390"/>
      <c r="K1041" s="390"/>
      <c r="L1041" s="390"/>
      <c r="M1041" s="390"/>
      <c r="N1041" s="390"/>
      <c r="O1041" s="390"/>
      <c r="P1041" s="390"/>
      <c r="Q1041" s="390"/>
      <c r="R1041" s="390"/>
      <c r="S1041" s="390"/>
      <c r="T1041" s="390"/>
      <c r="U1041" s="390"/>
      <c r="V1041" s="390"/>
      <c r="W1041" s="390"/>
      <c r="X1041" s="390"/>
      <c r="Y1041" s="390"/>
    </row>
    <row r="1042" spans="1:25" ht="15" customHeight="1">
      <c r="A1042" s="390"/>
      <c r="B1042" s="390"/>
      <c r="C1042" s="390"/>
      <c r="D1042" s="390"/>
      <c r="E1042" s="390"/>
      <c r="F1042" s="390"/>
      <c r="G1042" s="390"/>
      <c r="H1042" s="390"/>
      <c r="I1042" s="390"/>
      <c r="J1042" s="390"/>
      <c r="K1042" s="390"/>
      <c r="L1042" s="390"/>
      <c r="M1042" s="390"/>
      <c r="N1042" s="390"/>
      <c r="O1042" s="390"/>
      <c r="P1042" s="390"/>
      <c r="Q1042" s="390"/>
      <c r="R1042" s="390"/>
      <c r="S1042" s="390"/>
      <c r="T1042" s="390"/>
      <c r="U1042" s="390"/>
      <c r="V1042" s="390"/>
      <c r="W1042" s="390"/>
      <c r="X1042" s="390"/>
      <c r="Y1042" s="390"/>
    </row>
    <row r="1043" spans="1:25" ht="15" customHeight="1">
      <c r="A1043" s="390"/>
      <c r="B1043" s="390"/>
      <c r="C1043" s="390"/>
      <c r="D1043" s="390"/>
      <c r="E1043" s="390"/>
      <c r="F1043" s="390"/>
      <c r="G1043" s="390"/>
      <c r="H1043" s="390"/>
      <c r="I1043" s="390"/>
      <c r="J1043" s="390"/>
      <c r="K1043" s="390"/>
      <c r="L1043" s="390"/>
      <c r="M1043" s="390"/>
      <c r="N1043" s="390"/>
      <c r="O1043" s="390"/>
      <c r="P1043" s="390"/>
      <c r="Q1043" s="390"/>
      <c r="R1043" s="390"/>
      <c r="S1043" s="390"/>
      <c r="T1043" s="390"/>
      <c r="U1043" s="390"/>
      <c r="V1043" s="390"/>
      <c r="W1043" s="390"/>
      <c r="X1043" s="390"/>
      <c r="Y1043" s="390"/>
    </row>
    <row r="1044" spans="1:25" ht="15" customHeight="1">
      <c r="A1044" s="390"/>
      <c r="B1044" s="390"/>
      <c r="C1044" s="390"/>
      <c r="D1044" s="390"/>
      <c r="E1044" s="390"/>
      <c r="F1044" s="390"/>
      <c r="G1044" s="390"/>
      <c r="H1044" s="390"/>
      <c r="I1044" s="390"/>
      <c r="J1044" s="390"/>
      <c r="K1044" s="390"/>
      <c r="L1044" s="390"/>
      <c r="M1044" s="390"/>
      <c r="N1044" s="390"/>
      <c r="O1044" s="390"/>
      <c r="P1044" s="390"/>
      <c r="Q1044" s="390"/>
      <c r="R1044" s="390"/>
      <c r="S1044" s="390"/>
      <c r="T1044" s="390"/>
      <c r="U1044" s="390"/>
      <c r="V1044" s="390"/>
      <c r="W1044" s="390"/>
      <c r="X1044" s="390"/>
      <c r="Y1044" s="390"/>
    </row>
    <row r="1045" spans="1:25" ht="15" customHeight="1">
      <c r="A1045" s="390"/>
      <c r="B1045" s="390"/>
      <c r="C1045" s="390"/>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row>
    <row r="1046" spans="1:25" ht="15" customHeight="1">
      <c r="A1046" s="390"/>
      <c r="B1046" s="390"/>
      <c r="C1046" s="390"/>
      <c r="D1046" s="390"/>
      <c r="E1046" s="390"/>
      <c r="F1046" s="390"/>
      <c r="G1046" s="390"/>
      <c r="H1046" s="390"/>
      <c r="I1046" s="390"/>
      <c r="J1046" s="390"/>
      <c r="K1046" s="390"/>
      <c r="L1046" s="390"/>
      <c r="M1046" s="390"/>
      <c r="N1046" s="390"/>
      <c r="O1046" s="390"/>
      <c r="P1046" s="390"/>
      <c r="Q1046" s="390"/>
      <c r="R1046" s="390"/>
      <c r="S1046" s="390"/>
      <c r="T1046" s="390"/>
      <c r="U1046" s="390"/>
      <c r="V1046" s="390"/>
      <c r="W1046" s="390"/>
      <c r="X1046" s="390"/>
      <c r="Y1046" s="390"/>
    </row>
    <row r="1047" spans="1:25" ht="15" customHeight="1">
      <c r="A1047" s="390"/>
      <c r="B1047" s="390"/>
      <c r="C1047" s="390"/>
      <c r="D1047" s="390"/>
      <c r="E1047" s="390"/>
      <c r="F1047" s="390"/>
      <c r="G1047" s="390"/>
      <c r="H1047" s="390"/>
      <c r="I1047" s="390"/>
      <c r="J1047" s="390"/>
      <c r="K1047" s="390"/>
      <c r="L1047" s="390"/>
      <c r="M1047" s="390"/>
      <c r="N1047" s="390"/>
      <c r="O1047" s="390"/>
      <c r="P1047" s="390"/>
      <c r="Q1047" s="390"/>
      <c r="R1047" s="390"/>
      <c r="S1047" s="390"/>
      <c r="T1047" s="390"/>
      <c r="U1047" s="390"/>
      <c r="V1047" s="390"/>
      <c r="W1047" s="390"/>
      <c r="X1047" s="390"/>
      <c r="Y1047" s="390"/>
    </row>
    <row r="1048" spans="1:25" ht="15" customHeight="1">
      <c r="A1048" s="390"/>
      <c r="B1048" s="390"/>
      <c r="C1048" s="390"/>
      <c r="D1048" s="390"/>
      <c r="E1048" s="390"/>
      <c r="F1048" s="390"/>
      <c r="G1048" s="390"/>
      <c r="H1048" s="390"/>
      <c r="I1048" s="390"/>
      <c r="J1048" s="390"/>
      <c r="K1048" s="390"/>
      <c r="L1048" s="390"/>
      <c r="M1048" s="390"/>
      <c r="N1048" s="390"/>
      <c r="O1048" s="390"/>
      <c r="P1048" s="390"/>
      <c r="Q1048" s="390"/>
      <c r="R1048" s="390"/>
      <c r="S1048" s="390"/>
      <c r="T1048" s="390"/>
      <c r="U1048" s="390"/>
      <c r="V1048" s="390"/>
      <c r="W1048" s="390"/>
      <c r="X1048" s="390"/>
      <c r="Y1048" s="390"/>
    </row>
    <row r="1049" spans="1:25" ht="15" customHeight="1">
      <c r="A1049" s="390"/>
      <c r="B1049" s="390"/>
      <c r="C1049" s="390"/>
      <c r="D1049" s="390"/>
      <c r="E1049" s="390"/>
      <c r="F1049" s="390"/>
      <c r="G1049" s="390"/>
      <c r="H1049" s="390"/>
      <c r="I1049" s="390"/>
      <c r="J1049" s="390"/>
      <c r="K1049" s="390"/>
      <c r="L1049" s="390"/>
      <c r="M1049" s="390"/>
      <c r="N1049" s="390"/>
      <c r="O1049" s="390"/>
      <c r="P1049" s="390"/>
      <c r="Q1049" s="390"/>
      <c r="R1049" s="390"/>
      <c r="S1049" s="390"/>
      <c r="T1049" s="390"/>
      <c r="U1049" s="390"/>
      <c r="V1049" s="390"/>
      <c r="W1049" s="390"/>
      <c r="X1049" s="390"/>
      <c r="Y1049" s="390"/>
    </row>
    <row r="1050" spans="1:25" ht="15" customHeight="1">
      <c r="A1050" s="390"/>
      <c r="B1050" s="390"/>
      <c r="C1050" s="390"/>
      <c r="D1050" s="390"/>
      <c r="E1050" s="390"/>
      <c r="F1050" s="390"/>
      <c r="G1050" s="390"/>
      <c r="H1050" s="390"/>
      <c r="I1050" s="390"/>
      <c r="J1050" s="390"/>
      <c r="K1050" s="390"/>
      <c r="L1050" s="390"/>
      <c r="M1050" s="390"/>
      <c r="N1050" s="390"/>
      <c r="O1050" s="390"/>
      <c r="P1050" s="390"/>
      <c r="Q1050" s="390"/>
      <c r="R1050" s="390"/>
      <c r="S1050" s="390"/>
      <c r="T1050" s="390"/>
      <c r="U1050" s="390"/>
      <c r="V1050" s="390"/>
      <c r="W1050" s="390"/>
      <c r="X1050" s="390"/>
      <c r="Y1050" s="390"/>
    </row>
    <row r="1051" spans="1:25" ht="15" customHeight="1">
      <c r="A1051" s="390"/>
      <c r="B1051" s="390"/>
      <c r="C1051" s="390"/>
      <c r="D1051" s="390"/>
      <c r="E1051" s="390"/>
      <c r="F1051" s="390"/>
      <c r="G1051" s="390"/>
      <c r="H1051" s="390"/>
      <c r="I1051" s="390"/>
      <c r="J1051" s="390"/>
      <c r="K1051" s="390"/>
      <c r="L1051" s="390"/>
      <c r="M1051" s="390"/>
      <c r="N1051" s="390"/>
      <c r="O1051" s="390"/>
      <c r="P1051" s="390"/>
      <c r="Q1051" s="390"/>
      <c r="R1051" s="390"/>
      <c r="S1051" s="390"/>
      <c r="T1051" s="390"/>
      <c r="U1051" s="390"/>
      <c r="V1051" s="390"/>
      <c r="W1051" s="390"/>
      <c r="X1051" s="390"/>
      <c r="Y1051" s="390"/>
    </row>
    <row r="1052" spans="1:25" ht="15" customHeight="1">
      <c r="A1052" s="390"/>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row>
    <row r="1053" spans="1:25" ht="15" customHeight="1">
      <c r="A1053" s="390"/>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row>
    <row r="1054" spans="1:25" ht="15" customHeight="1">
      <c r="A1054" s="390"/>
      <c r="B1054" s="390"/>
      <c r="C1054" s="390"/>
      <c r="D1054" s="390"/>
      <c r="E1054" s="390"/>
      <c r="F1054" s="390"/>
      <c r="G1054" s="390"/>
      <c r="H1054" s="390"/>
      <c r="I1054" s="390"/>
      <c r="J1054" s="390"/>
      <c r="K1054" s="390"/>
      <c r="L1054" s="390"/>
      <c r="M1054" s="390"/>
      <c r="N1054" s="390"/>
      <c r="O1054" s="390"/>
      <c r="P1054" s="390"/>
      <c r="Q1054" s="390"/>
      <c r="R1054" s="390"/>
      <c r="S1054" s="390"/>
      <c r="T1054" s="390"/>
      <c r="U1054" s="390"/>
      <c r="V1054" s="390"/>
      <c r="W1054" s="390"/>
      <c r="X1054" s="390"/>
      <c r="Y1054" s="390"/>
    </row>
    <row r="1055" spans="1:25" ht="15" customHeight="1">
      <c r="A1055" s="390"/>
      <c r="B1055" s="390"/>
      <c r="C1055" s="390"/>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row>
    <row r="1056" spans="1:25" ht="15" customHeight="1">
      <c r="A1056" s="390"/>
      <c r="B1056" s="390"/>
      <c r="C1056" s="390"/>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row>
    <row r="1057" spans="1:25" ht="15" customHeight="1">
      <c r="A1057" s="390"/>
      <c r="B1057" s="390"/>
      <c r="C1057" s="390"/>
      <c r="D1057" s="390"/>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row>
    <row r="1058" spans="1:25" ht="15" customHeight="1">
      <c r="A1058" s="390"/>
      <c r="B1058" s="390"/>
      <c r="C1058" s="390"/>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row>
    <row r="1059" spans="1:25" ht="15" customHeight="1">
      <c r="A1059" s="390"/>
      <c r="B1059" s="390"/>
      <c r="C1059" s="390"/>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row>
    <row r="1060" spans="1:25" ht="15" customHeight="1">
      <c r="A1060" s="390"/>
      <c r="B1060" s="390"/>
      <c r="C1060" s="390"/>
      <c r="D1060" s="390"/>
      <c r="E1060" s="390"/>
      <c r="F1060" s="390"/>
      <c r="G1060" s="390"/>
      <c r="H1060" s="390"/>
      <c r="I1060" s="390"/>
      <c r="J1060" s="390"/>
      <c r="K1060" s="390"/>
      <c r="L1060" s="390"/>
      <c r="M1060" s="390"/>
      <c r="N1060" s="390"/>
      <c r="O1060" s="390"/>
      <c r="P1060" s="390"/>
      <c r="Q1060" s="390"/>
      <c r="R1060" s="390"/>
      <c r="S1060" s="390"/>
      <c r="T1060" s="390"/>
      <c r="U1060" s="390"/>
      <c r="V1060" s="390"/>
      <c r="W1060" s="390"/>
      <c r="X1060" s="390"/>
      <c r="Y1060" s="390"/>
    </row>
    <row r="1061" spans="1:25" ht="15" customHeight="1">
      <c r="A1061" s="390"/>
      <c r="B1061" s="390"/>
      <c r="C1061" s="390"/>
      <c r="D1061" s="390"/>
      <c r="E1061" s="390"/>
      <c r="F1061" s="390"/>
      <c r="G1061" s="390"/>
      <c r="H1061" s="390"/>
      <c r="I1061" s="390"/>
      <c r="J1061" s="390"/>
      <c r="K1061" s="390"/>
      <c r="L1061" s="390"/>
      <c r="M1061" s="390"/>
      <c r="N1061" s="390"/>
      <c r="O1061" s="390"/>
      <c r="P1061" s="390"/>
      <c r="Q1061" s="390"/>
      <c r="R1061" s="390"/>
      <c r="S1061" s="390"/>
      <c r="T1061" s="390"/>
      <c r="U1061" s="390"/>
      <c r="V1061" s="390"/>
      <c r="W1061" s="390"/>
      <c r="X1061" s="390"/>
      <c r="Y1061" s="390"/>
    </row>
    <row r="1062" spans="1:25" ht="15" customHeight="1">
      <c r="A1062" s="390"/>
      <c r="B1062" s="390"/>
      <c r="C1062" s="390"/>
      <c r="D1062" s="390"/>
      <c r="E1062" s="390"/>
      <c r="F1062" s="390"/>
      <c r="G1062" s="390"/>
      <c r="H1062" s="390"/>
      <c r="I1062" s="390"/>
      <c r="J1062" s="390"/>
      <c r="K1062" s="390"/>
      <c r="L1062" s="390"/>
      <c r="M1062" s="390"/>
      <c r="N1062" s="390"/>
      <c r="O1062" s="390"/>
      <c r="P1062" s="390"/>
      <c r="Q1062" s="390"/>
      <c r="R1062" s="390"/>
      <c r="S1062" s="390"/>
      <c r="T1062" s="390"/>
      <c r="U1062" s="390"/>
      <c r="V1062" s="390"/>
      <c r="W1062" s="390"/>
      <c r="X1062" s="390"/>
      <c r="Y1062" s="390"/>
    </row>
    <row r="1063" spans="1:25" ht="15" customHeight="1">
      <c r="A1063" s="390"/>
      <c r="B1063" s="390"/>
      <c r="C1063" s="390"/>
      <c r="D1063" s="390"/>
      <c r="E1063" s="390"/>
      <c r="F1063" s="390"/>
      <c r="G1063" s="390"/>
      <c r="H1063" s="390"/>
      <c r="I1063" s="390"/>
      <c r="J1063" s="390"/>
      <c r="K1063" s="390"/>
      <c r="L1063" s="390"/>
      <c r="M1063" s="390"/>
      <c r="N1063" s="390"/>
      <c r="O1063" s="390"/>
      <c r="P1063" s="390"/>
      <c r="Q1063" s="390"/>
      <c r="R1063" s="390"/>
      <c r="S1063" s="390"/>
      <c r="T1063" s="390"/>
      <c r="U1063" s="390"/>
      <c r="V1063" s="390"/>
      <c r="W1063" s="390"/>
      <c r="X1063" s="390"/>
      <c r="Y1063" s="390"/>
    </row>
    <row r="1064" spans="1:25" ht="15" customHeight="1">
      <c r="A1064" s="390"/>
      <c r="B1064" s="390"/>
      <c r="C1064" s="390"/>
      <c r="D1064" s="390"/>
      <c r="E1064" s="390"/>
      <c r="F1064" s="390"/>
      <c r="G1064" s="390"/>
      <c r="H1064" s="390"/>
      <c r="I1064" s="390"/>
      <c r="J1064" s="390"/>
      <c r="K1064" s="390"/>
      <c r="L1064" s="390"/>
      <c r="M1064" s="390"/>
      <c r="N1064" s="390"/>
      <c r="O1064" s="390"/>
      <c r="P1064" s="390"/>
      <c r="Q1064" s="390"/>
      <c r="R1064" s="390"/>
      <c r="S1064" s="390"/>
      <c r="T1064" s="390"/>
      <c r="U1064" s="390"/>
      <c r="V1064" s="390"/>
      <c r="W1064" s="390"/>
      <c r="X1064" s="390"/>
      <c r="Y1064" s="390"/>
    </row>
    <row r="1065" spans="1:25" ht="15" customHeight="1">
      <c r="A1065" s="390"/>
      <c r="B1065" s="390"/>
      <c r="C1065" s="390"/>
      <c r="D1065" s="390"/>
      <c r="E1065" s="390"/>
      <c r="F1065" s="390"/>
      <c r="G1065" s="390"/>
      <c r="H1065" s="390"/>
      <c r="I1065" s="390"/>
      <c r="J1065" s="390"/>
      <c r="K1065" s="390"/>
      <c r="L1065" s="390"/>
      <c r="M1065" s="390"/>
      <c r="N1065" s="390"/>
      <c r="O1065" s="390"/>
      <c r="P1065" s="390"/>
      <c r="Q1065" s="390"/>
      <c r="R1065" s="390"/>
      <c r="S1065" s="390"/>
      <c r="T1065" s="390"/>
      <c r="U1065" s="390"/>
      <c r="V1065" s="390"/>
      <c r="W1065" s="390"/>
      <c r="X1065" s="390"/>
      <c r="Y1065" s="390"/>
    </row>
    <row r="1066" spans="1:25" ht="15" customHeight="1">
      <c r="A1066" s="390"/>
      <c r="B1066" s="390"/>
      <c r="C1066" s="390"/>
      <c r="D1066" s="390"/>
      <c r="E1066" s="390"/>
      <c r="F1066" s="390"/>
      <c r="G1066" s="390"/>
      <c r="H1066" s="390"/>
      <c r="I1066" s="390"/>
      <c r="J1066" s="390"/>
      <c r="K1066" s="390"/>
      <c r="L1066" s="390"/>
      <c r="M1066" s="390"/>
      <c r="N1066" s="390"/>
      <c r="O1066" s="390"/>
      <c r="P1066" s="390"/>
      <c r="Q1066" s="390"/>
      <c r="R1066" s="390"/>
      <c r="S1066" s="390"/>
      <c r="T1066" s="390"/>
      <c r="U1066" s="390"/>
      <c r="V1066" s="390"/>
      <c r="W1066" s="390"/>
      <c r="X1066" s="390"/>
      <c r="Y1066" s="390"/>
    </row>
    <row r="1067" spans="1:25" ht="15" customHeight="1">
      <c r="A1067" s="390"/>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row>
    <row r="1068" spans="1:25" ht="15" customHeight="1">
      <c r="A1068" s="390"/>
      <c r="B1068" s="390"/>
      <c r="C1068" s="390"/>
      <c r="D1068" s="390"/>
      <c r="E1068" s="390"/>
      <c r="F1068" s="390"/>
      <c r="G1068" s="390"/>
      <c r="H1068" s="390"/>
      <c r="I1068" s="390"/>
      <c r="J1068" s="390"/>
      <c r="K1068" s="390"/>
      <c r="L1068" s="390"/>
      <c r="M1068" s="390"/>
      <c r="N1068" s="390"/>
      <c r="O1068" s="390"/>
      <c r="P1068" s="390"/>
      <c r="Q1068" s="390"/>
      <c r="R1068" s="390"/>
      <c r="S1068" s="390"/>
      <c r="T1068" s="390"/>
      <c r="U1068" s="390"/>
      <c r="V1068" s="390"/>
      <c r="W1068" s="390"/>
      <c r="X1068" s="390"/>
      <c r="Y1068" s="390"/>
    </row>
    <row r="1069" spans="1:25" ht="15" customHeight="1">
      <c r="A1069" s="390"/>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row>
    <row r="1070" spans="1:25" ht="15" customHeight="1">
      <c r="A1070" s="390"/>
      <c r="B1070" s="390"/>
      <c r="C1070" s="390"/>
      <c r="D1070" s="390"/>
      <c r="E1070" s="390"/>
      <c r="F1070" s="390"/>
      <c r="G1070" s="390"/>
      <c r="H1070" s="390"/>
      <c r="I1070" s="390"/>
      <c r="J1070" s="390"/>
      <c r="K1070" s="390"/>
      <c r="L1070" s="390"/>
      <c r="M1070" s="390"/>
      <c r="N1070" s="390"/>
      <c r="O1070" s="390"/>
      <c r="P1070" s="390"/>
      <c r="Q1070" s="390"/>
      <c r="R1070" s="390"/>
      <c r="S1070" s="390"/>
      <c r="T1070" s="390"/>
      <c r="U1070" s="390"/>
      <c r="V1070" s="390"/>
      <c r="W1070" s="390"/>
      <c r="X1070" s="390"/>
      <c r="Y1070" s="390"/>
    </row>
    <row r="1071" spans="1:25" ht="15" customHeight="1">
      <c r="A1071" s="390"/>
      <c r="B1071" s="390"/>
      <c r="C1071" s="390"/>
      <c r="D1071" s="390"/>
      <c r="E1071" s="390"/>
      <c r="F1071" s="390"/>
      <c r="G1071" s="390"/>
      <c r="H1071" s="390"/>
      <c r="I1071" s="390"/>
      <c r="J1071" s="390"/>
      <c r="K1071" s="390"/>
      <c r="L1071" s="390"/>
      <c r="M1071" s="390"/>
      <c r="N1071" s="390"/>
      <c r="O1071" s="390"/>
      <c r="P1071" s="390"/>
      <c r="Q1071" s="390"/>
      <c r="R1071" s="390"/>
      <c r="S1071" s="390"/>
      <c r="T1071" s="390"/>
      <c r="U1071" s="390"/>
      <c r="V1071" s="390"/>
      <c r="W1071" s="390"/>
      <c r="X1071" s="390"/>
      <c r="Y1071" s="390"/>
    </row>
    <row r="1072" spans="1:25" ht="15" customHeight="1">
      <c r="A1072" s="390"/>
      <c r="B1072" s="390"/>
      <c r="C1072" s="390"/>
      <c r="D1072" s="390"/>
      <c r="E1072" s="390"/>
      <c r="F1072" s="390"/>
      <c r="G1072" s="390"/>
      <c r="H1072" s="390"/>
      <c r="I1072" s="390"/>
      <c r="J1072" s="390"/>
      <c r="K1072" s="390"/>
      <c r="L1072" s="390"/>
      <c r="M1072" s="390"/>
      <c r="N1072" s="390"/>
      <c r="O1072" s="390"/>
      <c r="P1072" s="390"/>
      <c r="Q1072" s="390"/>
      <c r="R1072" s="390"/>
      <c r="S1072" s="390"/>
      <c r="T1072" s="390"/>
      <c r="U1072" s="390"/>
      <c r="V1072" s="390"/>
      <c r="W1072" s="390"/>
      <c r="X1072" s="390"/>
      <c r="Y1072" s="390"/>
    </row>
    <row r="1073" spans="1:25" ht="15" customHeight="1">
      <c r="A1073" s="390"/>
      <c r="B1073" s="390"/>
      <c r="C1073" s="390"/>
      <c r="D1073" s="390"/>
      <c r="E1073" s="390"/>
      <c r="F1073" s="390"/>
      <c r="G1073" s="390"/>
      <c r="H1073" s="390"/>
      <c r="I1073" s="390"/>
      <c r="J1073" s="390"/>
      <c r="K1073" s="390"/>
      <c r="L1073" s="390"/>
      <c r="M1073" s="390"/>
      <c r="N1073" s="390"/>
      <c r="O1073" s="390"/>
      <c r="P1073" s="390"/>
      <c r="Q1073" s="390"/>
      <c r="R1073" s="390"/>
      <c r="S1073" s="390"/>
      <c r="T1073" s="390"/>
      <c r="U1073" s="390"/>
      <c r="V1073" s="390"/>
      <c r="W1073" s="390"/>
      <c r="X1073" s="390"/>
      <c r="Y1073" s="390"/>
    </row>
    <row r="1074" spans="1:25" ht="15" customHeight="1">
      <c r="A1074" s="390"/>
      <c r="B1074" s="390"/>
      <c r="C1074" s="390"/>
      <c r="D1074" s="390"/>
      <c r="E1074" s="390"/>
      <c r="F1074" s="390"/>
      <c r="G1074" s="390"/>
      <c r="H1074" s="390"/>
      <c r="I1074" s="390"/>
      <c r="J1074" s="390"/>
      <c r="K1074" s="390"/>
      <c r="L1074" s="390"/>
      <c r="M1074" s="390"/>
      <c r="N1074" s="390"/>
      <c r="O1074" s="390"/>
      <c r="P1074" s="390"/>
      <c r="Q1074" s="390"/>
      <c r="R1074" s="390"/>
      <c r="S1074" s="390"/>
      <c r="T1074" s="390"/>
      <c r="U1074" s="390"/>
      <c r="V1074" s="390"/>
      <c r="W1074" s="390"/>
      <c r="X1074" s="390"/>
      <c r="Y1074" s="390"/>
    </row>
    <row r="1075" spans="1:25" ht="15" customHeight="1">
      <c r="A1075" s="390"/>
      <c r="B1075" s="390"/>
      <c r="C1075" s="390"/>
      <c r="D1075" s="390"/>
      <c r="E1075" s="390"/>
      <c r="F1075" s="390"/>
      <c r="G1075" s="390"/>
      <c r="H1075" s="390"/>
      <c r="I1075" s="390"/>
      <c r="J1075" s="390"/>
      <c r="K1075" s="390"/>
      <c r="L1075" s="390"/>
      <c r="M1075" s="390"/>
      <c r="N1075" s="390"/>
      <c r="O1075" s="390"/>
      <c r="P1075" s="390"/>
      <c r="Q1075" s="390"/>
      <c r="R1075" s="390"/>
      <c r="S1075" s="390"/>
      <c r="T1075" s="390"/>
      <c r="U1075" s="390"/>
      <c r="V1075" s="390"/>
      <c r="W1075" s="390"/>
      <c r="X1075" s="390"/>
      <c r="Y1075" s="390"/>
    </row>
    <row r="1076" spans="1:25" ht="15" customHeight="1">
      <c r="A1076" s="390"/>
      <c r="B1076" s="390"/>
      <c r="C1076" s="390"/>
      <c r="D1076" s="390"/>
      <c r="E1076" s="390"/>
      <c r="F1076" s="390"/>
      <c r="G1076" s="390"/>
      <c r="H1076" s="390"/>
      <c r="I1076" s="390"/>
      <c r="J1076" s="390"/>
      <c r="K1076" s="390"/>
      <c r="L1076" s="390"/>
      <c r="M1076" s="390"/>
      <c r="N1076" s="390"/>
      <c r="O1076" s="390"/>
      <c r="P1076" s="390"/>
      <c r="Q1076" s="390"/>
      <c r="R1076" s="390"/>
      <c r="S1076" s="390"/>
      <c r="T1076" s="390"/>
      <c r="U1076" s="390"/>
      <c r="V1076" s="390"/>
      <c r="W1076" s="390"/>
      <c r="X1076" s="390"/>
      <c r="Y1076" s="390"/>
    </row>
    <row r="1077" spans="1:25" ht="15" customHeight="1">
      <c r="A1077" s="390"/>
      <c r="B1077" s="390"/>
      <c r="C1077" s="390"/>
      <c r="D1077" s="390"/>
      <c r="E1077" s="390"/>
      <c r="F1077" s="390"/>
      <c r="G1077" s="390"/>
      <c r="H1077" s="390"/>
      <c r="I1077" s="390"/>
      <c r="J1077" s="390"/>
      <c r="K1077" s="390"/>
      <c r="L1077" s="390"/>
      <c r="M1077" s="390"/>
      <c r="N1077" s="390"/>
      <c r="O1077" s="390"/>
      <c r="P1077" s="390"/>
      <c r="Q1077" s="390"/>
      <c r="R1077" s="390"/>
      <c r="S1077" s="390"/>
      <c r="T1077" s="390"/>
      <c r="U1077" s="390"/>
      <c r="V1077" s="390"/>
      <c r="W1077" s="390"/>
      <c r="X1077" s="390"/>
      <c r="Y1077" s="390"/>
    </row>
    <row r="1078" spans="1:25" ht="15" customHeight="1">
      <c r="A1078" s="390"/>
      <c r="B1078" s="390"/>
      <c r="C1078" s="390"/>
      <c r="D1078" s="390"/>
      <c r="E1078" s="390"/>
      <c r="F1078" s="390"/>
      <c r="G1078" s="390"/>
      <c r="H1078" s="390"/>
      <c r="I1078" s="390"/>
      <c r="J1078" s="390"/>
      <c r="K1078" s="390"/>
      <c r="L1078" s="390"/>
      <c r="M1078" s="390"/>
      <c r="N1078" s="390"/>
      <c r="O1078" s="390"/>
      <c r="P1078" s="390"/>
      <c r="Q1078" s="390"/>
      <c r="R1078" s="390"/>
      <c r="S1078" s="390"/>
      <c r="T1078" s="390"/>
      <c r="U1078" s="390"/>
      <c r="V1078" s="390"/>
      <c r="W1078" s="390"/>
      <c r="X1078" s="390"/>
      <c r="Y1078" s="390"/>
    </row>
    <row r="1079" spans="1:25" ht="15" customHeight="1">
      <c r="A1079" s="390"/>
      <c r="B1079" s="390"/>
      <c r="C1079" s="390"/>
      <c r="D1079" s="390"/>
      <c r="E1079" s="390"/>
      <c r="F1079" s="390"/>
      <c r="G1079" s="390"/>
      <c r="H1079" s="390"/>
      <c r="I1079" s="390"/>
      <c r="J1079" s="390"/>
      <c r="K1079" s="390"/>
      <c r="L1079" s="390"/>
      <c r="M1079" s="390"/>
      <c r="N1079" s="390"/>
      <c r="O1079" s="390"/>
      <c r="P1079" s="390"/>
      <c r="Q1079" s="390"/>
      <c r="R1079" s="390"/>
      <c r="S1079" s="390"/>
      <c r="T1079" s="390"/>
      <c r="U1079" s="390"/>
      <c r="V1079" s="390"/>
      <c r="W1079" s="390"/>
      <c r="X1079" s="390"/>
      <c r="Y1079" s="390"/>
    </row>
    <row r="1080" spans="1:25" ht="15" customHeight="1">
      <c r="A1080" s="390"/>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row>
    <row r="1081" spans="1:25" ht="15" customHeight="1">
      <c r="A1081" s="390"/>
      <c r="B1081" s="390"/>
      <c r="C1081" s="390"/>
      <c r="D1081" s="390"/>
      <c r="E1081" s="390"/>
      <c r="F1081" s="390"/>
      <c r="G1081" s="390"/>
      <c r="H1081" s="390"/>
      <c r="I1081" s="390"/>
      <c r="J1081" s="390"/>
      <c r="K1081" s="390"/>
      <c r="L1081" s="390"/>
      <c r="M1081" s="390"/>
      <c r="N1081" s="390"/>
      <c r="O1081" s="390"/>
      <c r="P1081" s="390"/>
      <c r="Q1081" s="390"/>
      <c r="R1081" s="390"/>
      <c r="S1081" s="390"/>
      <c r="T1081" s="390"/>
      <c r="U1081" s="390"/>
      <c r="V1081" s="390"/>
      <c r="W1081" s="390"/>
      <c r="X1081" s="390"/>
      <c r="Y1081" s="390"/>
    </row>
    <row r="1082" spans="1:25" ht="15" customHeight="1">
      <c r="A1082" s="390"/>
      <c r="B1082" s="390"/>
      <c r="C1082" s="390"/>
      <c r="D1082" s="390"/>
      <c r="E1082" s="390"/>
      <c r="F1082" s="390"/>
      <c r="G1082" s="390"/>
      <c r="H1082" s="390"/>
      <c r="I1082" s="390"/>
      <c r="J1082" s="390"/>
      <c r="K1082" s="390"/>
      <c r="L1082" s="390"/>
      <c r="M1082" s="390"/>
      <c r="N1082" s="390"/>
      <c r="O1082" s="390"/>
      <c r="P1082" s="390"/>
      <c r="Q1082" s="390"/>
      <c r="R1082" s="390"/>
      <c r="S1082" s="390"/>
      <c r="T1082" s="390"/>
      <c r="U1082" s="390"/>
      <c r="V1082" s="390"/>
      <c r="W1082" s="390"/>
      <c r="X1082" s="390"/>
      <c r="Y1082" s="390"/>
    </row>
    <row r="1083" spans="1:25" ht="15" customHeight="1">
      <c r="A1083" s="390"/>
      <c r="B1083" s="390"/>
      <c r="C1083" s="390"/>
      <c r="D1083" s="390"/>
      <c r="E1083" s="390"/>
      <c r="F1083" s="390"/>
      <c r="G1083" s="390"/>
      <c r="H1083" s="390"/>
      <c r="I1083" s="390"/>
      <c r="J1083" s="390"/>
      <c r="K1083" s="390"/>
      <c r="L1083" s="390"/>
      <c r="M1083" s="390"/>
      <c r="N1083" s="390"/>
      <c r="O1083" s="390"/>
      <c r="P1083" s="390"/>
      <c r="Q1083" s="390"/>
      <c r="R1083" s="390"/>
      <c r="S1083" s="390"/>
      <c r="T1083" s="390"/>
      <c r="U1083" s="390"/>
      <c r="V1083" s="390"/>
      <c r="W1083" s="390"/>
      <c r="X1083" s="390"/>
      <c r="Y1083" s="390"/>
    </row>
    <row r="1084" spans="1:25" ht="15" customHeight="1">
      <c r="A1084" s="390"/>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row>
    <row r="1085" spans="1:25" ht="15" customHeight="1">
      <c r="A1085" s="390"/>
      <c r="B1085" s="390"/>
      <c r="C1085" s="390"/>
      <c r="D1085" s="390"/>
      <c r="E1085" s="390"/>
      <c r="F1085" s="390"/>
      <c r="G1085" s="390"/>
      <c r="H1085" s="390"/>
      <c r="I1085" s="390"/>
      <c r="J1085" s="390"/>
      <c r="K1085" s="390"/>
      <c r="L1085" s="390"/>
      <c r="M1085" s="390"/>
      <c r="N1085" s="390"/>
      <c r="O1085" s="390"/>
      <c r="P1085" s="390"/>
      <c r="Q1085" s="390"/>
      <c r="R1085" s="390"/>
      <c r="S1085" s="390"/>
      <c r="T1085" s="390"/>
      <c r="U1085" s="390"/>
      <c r="V1085" s="390"/>
      <c r="W1085" s="390"/>
      <c r="X1085" s="390"/>
      <c r="Y1085" s="390"/>
    </row>
    <row r="1086" spans="1:25" ht="15" customHeight="1">
      <c r="A1086" s="390"/>
      <c r="B1086" s="390"/>
      <c r="C1086" s="390"/>
      <c r="D1086" s="390"/>
      <c r="E1086" s="390"/>
      <c r="F1086" s="390"/>
      <c r="G1086" s="390"/>
      <c r="H1086" s="390"/>
      <c r="I1086" s="390"/>
      <c r="J1086" s="390"/>
      <c r="K1086" s="390"/>
      <c r="L1086" s="390"/>
      <c r="M1086" s="390"/>
      <c r="N1086" s="390"/>
      <c r="O1086" s="390"/>
      <c r="P1086" s="390"/>
      <c r="Q1086" s="390"/>
      <c r="R1086" s="390"/>
      <c r="S1086" s="390"/>
      <c r="T1086" s="390"/>
      <c r="U1086" s="390"/>
      <c r="V1086" s="390"/>
      <c r="W1086" s="390"/>
      <c r="X1086" s="390"/>
      <c r="Y1086" s="390"/>
    </row>
    <row r="1087" spans="1:25" ht="15" customHeight="1">
      <c r="A1087" s="390"/>
      <c r="B1087" s="390"/>
      <c r="C1087" s="390"/>
      <c r="D1087" s="390"/>
      <c r="E1087" s="390"/>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row>
    <row r="1088" spans="1:25" ht="15" customHeight="1">
      <c r="A1088" s="390"/>
      <c r="B1088" s="390"/>
      <c r="C1088" s="390"/>
      <c r="D1088" s="390"/>
      <c r="E1088" s="390"/>
      <c r="F1088" s="390"/>
      <c r="G1088" s="390"/>
      <c r="H1088" s="390"/>
      <c r="I1088" s="390"/>
      <c r="J1088" s="390"/>
      <c r="K1088" s="390"/>
      <c r="L1088" s="390"/>
      <c r="M1088" s="390"/>
      <c r="N1088" s="390"/>
      <c r="O1088" s="390"/>
      <c r="P1088" s="390"/>
      <c r="Q1088" s="390"/>
      <c r="R1088" s="390"/>
      <c r="S1088" s="390"/>
      <c r="T1088" s="390"/>
      <c r="U1088" s="390"/>
      <c r="V1088" s="390"/>
      <c r="W1088" s="390"/>
      <c r="X1088" s="390"/>
      <c r="Y1088" s="390"/>
    </row>
    <row r="1089" spans="1:25" ht="15" customHeight="1">
      <c r="A1089" s="390"/>
      <c r="B1089" s="390"/>
      <c r="C1089" s="390"/>
      <c r="D1089" s="390"/>
      <c r="E1089" s="390"/>
      <c r="F1089" s="390"/>
      <c r="G1089" s="390"/>
      <c r="H1089" s="390"/>
      <c r="I1089" s="390"/>
      <c r="J1089" s="390"/>
      <c r="K1089" s="390"/>
      <c r="L1089" s="390"/>
      <c r="M1089" s="390"/>
      <c r="N1089" s="390"/>
      <c r="O1089" s="390"/>
      <c r="P1089" s="390"/>
      <c r="Q1089" s="390"/>
      <c r="R1089" s="390"/>
      <c r="S1089" s="390"/>
      <c r="T1089" s="390"/>
      <c r="U1089" s="390"/>
      <c r="V1089" s="390"/>
      <c r="W1089" s="390"/>
      <c r="X1089" s="390"/>
      <c r="Y1089" s="390"/>
    </row>
    <row r="1090" spans="1:25" ht="15" customHeight="1">
      <c r="A1090" s="390"/>
      <c r="B1090" s="390"/>
      <c r="C1090" s="390"/>
      <c r="D1090" s="390"/>
      <c r="E1090" s="390"/>
      <c r="F1090" s="390"/>
      <c r="G1090" s="390"/>
      <c r="H1090" s="390"/>
      <c r="I1090" s="390"/>
      <c r="J1090" s="390"/>
      <c r="K1090" s="390"/>
      <c r="L1090" s="390"/>
      <c r="M1090" s="390"/>
      <c r="N1090" s="390"/>
      <c r="O1090" s="390"/>
      <c r="P1090" s="390"/>
      <c r="Q1090" s="390"/>
      <c r="R1090" s="390"/>
      <c r="S1090" s="390"/>
      <c r="T1090" s="390"/>
      <c r="U1090" s="390"/>
      <c r="V1090" s="390"/>
      <c r="W1090" s="390"/>
      <c r="X1090" s="390"/>
      <c r="Y1090" s="390"/>
    </row>
    <row r="1091" spans="1:25" ht="15" customHeight="1">
      <c r="A1091" s="390"/>
      <c r="B1091" s="390"/>
      <c r="C1091" s="390"/>
      <c r="D1091" s="390"/>
      <c r="E1091" s="390"/>
      <c r="F1091" s="390"/>
      <c r="G1091" s="390"/>
      <c r="H1091" s="390"/>
      <c r="I1091" s="390"/>
      <c r="J1091" s="390"/>
      <c r="K1091" s="390"/>
      <c r="L1091" s="390"/>
      <c r="M1091" s="390"/>
      <c r="N1091" s="390"/>
      <c r="O1091" s="390"/>
      <c r="P1091" s="390"/>
      <c r="Q1091" s="390"/>
      <c r="R1091" s="390"/>
      <c r="S1091" s="390"/>
      <c r="T1091" s="390"/>
      <c r="U1091" s="390"/>
      <c r="V1091" s="390"/>
      <c r="W1091" s="390"/>
      <c r="X1091" s="390"/>
      <c r="Y1091" s="390"/>
    </row>
    <row r="1092" spans="1:25" ht="15" customHeight="1">
      <c r="A1092" s="390"/>
      <c r="B1092" s="390"/>
      <c r="C1092" s="390"/>
      <c r="D1092" s="390"/>
      <c r="E1092" s="390"/>
      <c r="F1092" s="390"/>
      <c r="G1092" s="390"/>
      <c r="H1092" s="390"/>
      <c r="I1092" s="390"/>
      <c r="J1092" s="390"/>
      <c r="K1092" s="390"/>
      <c r="L1092" s="390"/>
      <c r="M1092" s="390"/>
      <c r="N1092" s="390"/>
      <c r="O1092" s="390"/>
      <c r="P1092" s="390"/>
      <c r="Q1092" s="390"/>
      <c r="R1092" s="390"/>
      <c r="S1092" s="390"/>
      <c r="T1092" s="390"/>
      <c r="U1092" s="390"/>
      <c r="V1092" s="390"/>
      <c r="W1092" s="390"/>
      <c r="X1092" s="390"/>
      <c r="Y1092" s="390"/>
    </row>
    <row r="1093" spans="1:25" ht="15" customHeight="1">
      <c r="A1093" s="390"/>
      <c r="B1093" s="390"/>
      <c r="C1093" s="390"/>
      <c r="D1093" s="390"/>
      <c r="E1093" s="390"/>
      <c r="F1093" s="390"/>
      <c r="G1093" s="390"/>
      <c r="H1093" s="390"/>
      <c r="I1093" s="390"/>
      <c r="J1093" s="390"/>
      <c r="K1093" s="390"/>
      <c r="L1093" s="390"/>
      <c r="M1093" s="390"/>
      <c r="N1093" s="390"/>
      <c r="O1093" s="390"/>
      <c r="P1093" s="390"/>
      <c r="Q1093" s="390"/>
      <c r="R1093" s="390"/>
      <c r="S1093" s="390"/>
      <c r="T1093" s="390"/>
      <c r="U1093" s="390"/>
      <c r="V1093" s="390"/>
      <c r="W1093" s="390"/>
      <c r="X1093" s="390"/>
      <c r="Y1093" s="390"/>
    </row>
    <row r="1094" spans="1:25" ht="15" customHeight="1">
      <c r="A1094" s="390"/>
      <c r="B1094" s="390"/>
      <c r="C1094" s="390"/>
      <c r="D1094" s="390"/>
      <c r="E1094" s="390"/>
      <c r="F1094" s="390"/>
      <c r="G1094" s="390"/>
      <c r="H1094" s="390"/>
      <c r="I1094" s="390"/>
      <c r="J1094" s="390"/>
      <c r="K1094" s="390"/>
      <c r="L1094" s="390"/>
      <c r="M1094" s="390"/>
      <c r="N1094" s="390"/>
      <c r="O1094" s="390"/>
      <c r="P1094" s="390"/>
      <c r="Q1094" s="390"/>
      <c r="R1094" s="390"/>
      <c r="S1094" s="390"/>
      <c r="T1094" s="390"/>
      <c r="U1094" s="390"/>
      <c r="V1094" s="390"/>
      <c r="W1094" s="390"/>
      <c r="X1094" s="390"/>
      <c r="Y1094" s="390"/>
    </row>
    <row r="1095" spans="1:25" ht="15" customHeight="1">
      <c r="A1095" s="390"/>
      <c r="B1095" s="390"/>
      <c r="C1095" s="390"/>
      <c r="D1095" s="390"/>
      <c r="E1095" s="390"/>
      <c r="F1095" s="390"/>
      <c r="G1095" s="390"/>
      <c r="H1095" s="390"/>
      <c r="I1095" s="390"/>
      <c r="J1095" s="390"/>
      <c r="K1095" s="390"/>
      <c r="L1095" s="390"/>
      <c r="M1095" s="390"/>
      <c r="N1095" s="390"/>
      <c r="O1095" s="390"/>
      <c r="P1095" s="390"/>
      <c r="Q1095" s="390"/>
      <c r="R1095" s="390"/>
      <c r="S1095" s="390"/>
      <c r="T1095" s="390"/>
      <c r="U1095" s="390"/>
      <c r="V1095" s="390"/>
      <c r="W1095" s="390"/>
      <c r="X1095" s="390"/>
      <c r="Y1095" s="390"/>
    </row>
    <row r="1096" spans="1:25" ht="15" customHeight="1">
      <c r="A1096" s="390"/>
      <c r="B1096" s="390"/>
      <c r="C1096" s="390"/>
      <c r="D1096" s="390"/>
      <c r="E1096" s="390"/>
      <c r="F1096" s="390"/>
      <c r="G1096" s="390"/>
      <c r="H1096" s="390"/>
      <c r="I1096" s="390"/>
      <c r="J1096" s="390"/>
      <c r="K1096" s="390"/>
      <c r="L1096" s="390"/>
      <c r="M1096" s="390"/>
      <c r="N1096" s="390"/>
      <c r="O1096" s="390"/>
      <c r="P1096" s="390"/>
      <c r="Q1096" s="390"/>
      <c r="R1096" s="390"/>
      <c r="S1096" s="390"/>
      <c r="T1096" s="390"/>
      <c r="U1096" s="390"/>
      <c r="V1096" s="390"/>
      <c r="W1096" s="390"/>
      <c r="X1096" s="390"/>
      <c r="Y1096" s="390"/>
    </row>
    <row r="1097" spans="1:25" ht="15" customHeight="1">
      <c r="A1097" s="390"/>
      <c r="B1097" s="390"/>
      <c r="C1097" s="390"/>
      <c r="D1097" s="390"/>
      <c r="E1097" s="390"/>
      <c r="F1097" s="390"/>
      <c r="G1097" s="390"/>
      <c r="H1097" s="390"/>
      <c r="I1097" s="390"/>
      <c r="J1097" s="390"/>
      <c r="K1097" s="390"/>
      <c r="L1097" s="390"/>
      <c r="M1097" s="390"/>
      <c r="N1097" s="390"/>
      <c r="O1097" s="390"/>
      <c r="P1097" s="390"/>
      <c r="Q1097" s="390"/>
      <c r="R1097" s="390"/>
      <c r="S1097" s="390"/>
      <c r="T1097" s="390"/>
      <c r="U1097" s="390"/>
      <c r="V1097" s="390"/>
      <c r="W1097" s="390"/>
      <c r="X1097" s="390"/>
      <c r="Y1097" s="390"/>
    </row>
    <row r="1098" spans="1:25" ht="15" customHeight="1">
      <c r="A1098" s="390"/>
      <c r="B1098" s="390"/>
      <c r="C1098" s="390"/>
      <c r="D1098" s="390"/>
      <c r="E1098" s="390"/>
      <c r="F1098" s="390"/>
      <c r="G1098" s="390"/>
      <c r="H1098" s="390"/>
      <c r="I1098" s="390"/>
      <c r="J1098" s="390"/>
      <c r="K1098" s="390"/>
      <c r="L1098" s="390"/>
      <c r="M1098" s="390"/>
      <c r="N1098" s="390"/>
      <c r="O1098" s="390"/>
      <c r="P1098" s="390"/>
      <c r="Q1098" s="390"/>
      <c r="R1098" s="390"/>
      <c r="S1098" s="390"/>
      <c r="T1098" s="390"/>
      <c r="U1098" s="390"/>
      <c r="V1098" s="390"/>
      <c r="W1098" s="390"/>
      <c r="X1098" s="390"/>
      <c r="Y1098" s="390"/>
    </row>
    <row r="1099" spans="1:25" ht="15" customHeight="1">
      <c r="A1099" s="390"/>
      <c r="B1099" s="390"/>
      <c r="C1099" s="390"/>
      <c r="D1099" s="390"/>
      <c r="E1099" s="390"/>
      <c r="F1099" s="390"/>
      <c r="G1099" s="390"/>
      <c r="H1099" s="390"/>
      <c r="I1099" s="390"/>
      <c r="J1099" s="390"/>
      <c r="K1099" s="390"/>
      <c r="L1099" s="390"/>
      <c r="M1099" s="390"/>
      <c r="N1099" s="390"/>
      <c r="O1099" s="390"/>
      <c r="P1099" s="390"/>
      <c r="Q1099" s="390"/>
      <c r="R1099" s="390"/>
      <c r="S1099" s="390"/>
      <c r="T1099" s="390"/>
      <c r="U1099" s="390"/>
      <c r="V1099" s="390"/>
      <c r="W1099" s="390"/>
      <c r="X1099" s="390"/>
      <c r="Y1099" s="390"/>
    </row>
    <row r="1100" spans="1:25" ht="15" customHeight="1">
      <c r="A1100" s="390"/>
      <c r="B1100" s="390"/>
      <c r="C1100" s="390"/>
      <c r="D1100" s="390"/>
      <c r="E1100" s="390"/>
      <c r="F1100" s="390"/>
      <c r="G1100" s="390"/>
      <c r="H1100" s="390"/>
      <c r="I1100" s="390"/>
      <c r="J1100" s="390"/>
      <c r="K1100" s="390"/>
      <c r="L1100" s="390"/>
      <c r="M1100" s="390"/>
      <c r="N1100" s="390"/>
      <c r="O1100" s="390"/>
      <c r="P1100" s="390"/>
      <c r="Q1100" s="390"/>
      <c r="R1100" s="390"/>
      <c r="S1100" s="390"/>
      <c r="T1100" s="390"/>
      <c r="U1100" s="390"/>
      <c r="V1100" s="390"/>
      <c r="W1100" s="390"/>
      <c r="X1100" s="390"/>
      <c r="Y1100" s="390"/>
    </row>
    <row r="1101" spans="1:25" ht="15" customHeight="1">
      <c r="A1101" s="390"/>
      <c r="B1101" s="390"/>
      <c r="C1101" s="390"/>
      <c r="D1101" s="390"/>
      <c r="E1101" s="390"/>
      <c r="F1101" s="390"/>
      <c r="G1101" s="390"/>
      <c r="H1101" s="390"/>
      <c r="I1101" s="390"/>
      <c r="J1101" s="390"/>
      <c r="K1101" s="390"/>
      <c r="L1101" s="390"/>
      <c r="M1101" s="390"/>
      <c r="N1101" s="390"/>
      <c r="O1101" s="390"/>
      <c r="P1101" s="390"/>
      <c r="Q1101" s="390"/>
      <c r="R1101" s="390"/>
      <c r="S1101" s="390"/>
      <c r="T1101" s="390"/>
      <c r="U1101" s="390"/>
      <c r="V1101" s="390"/>
      <c r="W1101" s="390"/>
      <c r="X1101" s="390"/>
      <c r="Y1101" s="390"/>
    </row>
    <row r="1102" spans="1:25" ht="15" customHeight="1">
      <c r="A1102" s="390"/>
      <c r="B1102" s="390"/>
      <c r="C1102" s="390"/>
      <c r="D1102" s="390"/>
      <c r="E1102" s="390"/>
      <c r="F1102" s="390"/>
      <c r="G1102" s="390"/>
      <c r="H1102" s="390"/>
      <c r="I1102" s="390"/>
      <c r="J1102" s="390"/>
      <c r="K1102" s="390"/>
      <c r="L1102" s="390"/>
      <c r="M1102" s="390"/>
      <c r="N1102" s="390"/>
      <c r="O1102" s="390"/>
      <c r="P1102" s="390"/>
      <c r="Q1102" s="390"/>
      <c r="R1102" s="390"/>
      <c r="S1102" s="390"/>
      <c r="T1102" s="390"/>
      <c r="U1102" s="390"/>
      <c r="V1102" s="390"/>
      <c r="W1102" s="390"/>
      <c r="X1102" s="390"/>
      <c r="Y1102" s="390"/>
    </row>
    <row r="1103" spans="1:25" ht="15" customHeight="1">
      <c r="A1103" s="390"/>
      <c r="B1103" s="390"/>
      <c r="C1103" s="390"/>
      <c r="D1103" s="390"/>
      <c r="E1103" s="390"/>
      <c r="F1103" s="390"/>
      <c r="G1103" s="390"/>
      <c r="H1103" s="390"/>
      <c r="I1103" s="390"/>
      <c r="J1103" s="390"/>
      <c r="K1103" s="390"/>
      <c r="L1103" s="390"/>
      <c r="M1103" s="390"/>
      <c r="N1103" s="390"/>
      <c r="O1103" s="390"/>
      <c r="P1103" s="390"/>
      <c r="Q1103" s="390"/>
      <c r="R1103" s="390"/>
      <c r="S1103" s="390"/>
      <c r="T1103" s="390"/>
      <c r="U1103" s="390"/>
      <c r="V1103" s="390"/>
      <c r="W1103" s="390"/>
      <c r="X1103" s="390"/>
      <c r="Y1103" s="390"/>
    </row>
    <row r="1104" spans="1:25" ht="15" customHeight="1">
      <c r="A1104" s="390"/>
      <c r="B1104" s="390"/>
      <c r="C1104" s="390"/>
      <c r="D1104" s="390"/>
      <c r="E1104" s="390"/>
      <c r="F1104" s="390"/>
      <c r="G1104" s="390"/>
      <c r="H1104" s="390"/>
      <c r="I1104" s="390"/>
      <c r="J1104" s="390"/>
      <c r="K1104" s="390"/>
      <c r="L1104" s="390"/>
      <c r="M1104" s="390"/>
      <c r="N1104" s="390"/>
      <c r="O1104" s="390"/>
      <c r="P1104" s="390"/>
      <c r="Q1104" s="390"/>
      <c r="R1104" s="390"/>
      <c r="S1104" s="390"/>
      <c r="T1104" s="390"/>
      <c r="U1104" s="390"/>
      <c r="V1104" s="390"/>
      <c r="W1104" s="390"/>
      <c r="X1104" s="390"/>
      <c r="Y1104" s="390"/>
    </row>
    <row r="1105" spans="1:25" ht="15" customHeight="1">
      <c r="A1105" s="390"/>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row>
    <row r="1106" spans="1:25" ht="15" customHeight="1">
      <c r="A1106" s="390"/>
      <c r="B1106" s="390"/>
      <c r="C1106" s="390"/>
      <c r="D1106" s="390"/>
      <c r="E1106" s="390"/>
      <c r="F1106" s="390"/>
      <c r="G1106" s="390"/>
      <c r="H1106" s="390"/>
      <c r="I1106" s="390"/>
      <c r="J1106" s="390"/>
      <c r="K1106" s="390"/>
      <c r="L1106" s="390"/>
      <c r="M1106" s="390"/>
      <c r="N1106" s="390"/>
      <c r="O1106" s="390"/>
      <c r="P1106" s="390"/>
      <c r="Q1106" s="390"/>
      <c r="R1106" s="390"/>
      <c r="S1106" s="390"/>
      <c r="T1106" s="390"/>
      <c r="U1106" s="390"/>
      <c r="V1106" s="390"/>
      <c r="W1106" s="390"/>
      <c r="X1106" s="390"/>
      <c r="Y1106" s="390"/>
    </row>
    <row r="1107" spans="1:25" ht="15" customHeight="1">
      <c r="A1107" s="390"/>
      <c r="B1107" s="390"/>
      <c r="C1107" s="390"/>
      <c r="D1107" s="390"/>
      <c r="E1107" s="390"/>
      <c r="F1107" s="390"/>
      <c r="G1107" s="390"/>
      <c r="H1107" s="390"/>
      <c r="I1107" s="390"/>
      <c r="J1107" s="390"/>
      <c r="K1107" s="390"/>
      <c r="L1107" s="390"/>
      <c r="M1107" s="390"/>
      <c r="N1107" s="390"/>
      <c r="O1107" s="390"/>
      <c r="P1107" s="390"/>
      <c r="Q1107" s="390"/>
      <c r="R1107" s="390"/>
      <c r="S1107" s="390"/>
      <c r="T1107" s="390"/>
      <c r="U1107" s="390"/>
      <c r="V1107" s="390"/>
      <c r="W1107" s="390"/>
      <c r="X1107" s="390"/>
      <c r="Y1107" s="390"/>
    </row>
    <row r="1108" spans="1:25" ht="15" customHeight="1">
      <c r="A1108" s="390"/>
      <c r="B1108" s="390"/>
      <c r="C1108" s="390"/>
      <c r="D1108" s="390"/>
      <c r="E1108" s="390"/>
      <c r="F1108" s="390"/>
      <c r="G1108" s="390"/>
      <c r="H1108" s="390"/>
      <c r="I1108" s="390"/>
      <c r="J1108" s="390"/>
      <c r="K1108" s="390"/>
      <c r="L1108" s="390"/>
      <c r="M1108" s="390"/>
      <c r="N1108" s="390"/>
      <c r="O1108" s="390"/>
      <c r="P1108" s="390"/>
      <c r="Q1108" s="390"/>
      <c r="R1108" s="390"/>
      <c r="S1108" s="390"/>
      <c r="T1108" s="390"/>
      <c r="U1108" s="390"/>
      <c r="V1108" s="390"/>
      <c r="W1108" s="390"/>
      <c r="X1108" s="390"/>
      <c r="Y1108" s="390"/>
    </row>
    <row r="1109" spans="1:25" ht="15" customHeight="1">
      <c r="A1109" s="390"/>
      <c r="B1109" s="390"/>
      <c r="C1109" s="390"/>
      <c r="D1109" s="390"/>
      <c r="E1109" s="390"/>
      <c r="F1109" s="390"/>
      <c r="G1109" s="390"/>
      <c r="H1109" s="390"/>
      <c r="I1109" s="390"/>
      <c r="J1109" s="390"/>
      <c r="K1109" s="390"/>
      <c r="L1109" s="390"/>
      <c r="M1109" s="390"/>
      <c r="N1109" s="390"/>
      <c r="O1109" s="390"/>
      <c r="P1109" s="390"/>
      <c r="Q1109" s="390"/>
      <c r="R1109" s="390"/>
      <c r="S1109" s="390"/>
      <c r="T1109" s="390"/>
      <c r="U1109" s="390"/>
      <c r="V1109" s="390"/>
      <c r="W1109" s="390"/>
      <c r="X1109" s="390"/>
      <c r="Y1109" s="390"/>
    </row>
    <row r="1110" spans="1:25" ht="15" customHeight="1">
      <c r="A1110" s="390"/>
      <c r="B1110" s="390"/>
      <c r="C1110" s="390"/>
      <c r="D1110" s="390"/>
      <c r="E1110" s="390"/>
      <c r="F1110" s="390"/>
      <c r="G1110" s="390"/>
      <c r="H1110" s="390"/>
      <c r="I1110" s="390"/>
      <c r="J1110" s="390"/>
      <c r="K1110" s="390"/>
      <c r="L1110" s="390"/>
      <c r="M1110" s="390"/>
      <c r="N1110" s="390"/>
      <c r="O1110" s="390"/>
      <c r="P1110" s="390"/>
      <c r="Q1110" s="390"/>
      <c r="R1110" s="390"/>
      <c r="S1110" s="390"/>
      <c r="T1110" s="390"/>
      <c r="U1110" s="390"/>
      <c r="V1110" s="390"/>
      <c r="W1110" s="390"/>
      <c r="X1110" s="390"/>
      <c r="Y1110" s="390"/>
    </row>
    <row r="1111" spans="1:25" ht="15" customHeight="1">
      <c r="A1111" s="390"/>
      <c r="B1111" s="390"/>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row>
    <row r="1112" spans="1:25" ht="15" customHeight="1">
      <c r="A1112" s="390"/>
      <c r="B1112" s="390"/>
      <c r="C1112" s="390"/>
      <c r="D1112" s="390"/>
      <c r="E1112" s="390"/>
      <c r="F1112" s="390"/>
      <c r="G1112" s="390"/>
      <c r="H1112" s="390"/>
      <c r="I1112" s="390"/>
      <c r="J1112" s="390"/>
      <c r="K1112" s="390"/>
      <c r="L1112" s="390"/>
      <c r="M1112" s="390"/>
      <c r="N1112" s="390"/>
      <c r="O1112" s="390"/>
      <c r="P1112" s="390"/>
      <c r="Q1112" s="390"/>
      <c r="R1112" s="390"/>
      <c r="S1112" s="390"/>
      <c r="T1112" s="390"/>
      <c r="U1112" s="390"/>
      <c r="V1112" s="390"/>
      <c r="W1112" s="390"/>
      <c r="X1112" s="390"/>
      <c r="Y1112" s="390"/>
    </row>
    <row r="1113" spans="1:25" ht="15" customHeight="1">
      <c r="A1113" s="390"/>
      <c r="B1113" s="390"/>
      <c r="C1113" s="390"/>
      <c r="D1113" s="390"/>
      <c r="E1113" s="390"/>
      <c r="F1113" s="390"/>
      <c r="G1113" s="390"/>
      <c r="H1113" s="390"/>
      <c r="I1113" s="390"/>
      <c r="J1113" s="390"/>
      <c r="K1113" s="390"/>
      <c r="L1113" s="390"/>
      <c r="M1113" s="390"/>
      <c r="N1113" s="390"/>
      <c r="O1113" s="390"/>
      <c r="P1113" s="390"/>
      <c r="Q1113" s="390"/>
      <c r="R1113" s="390"/>
      <c r="S1113" s="390"/>
      <c r="T1113" s="390"/>
      <c r="U1113" s="390"/>
      <c r="V1113" s="390"/>
      <c r="W1113" s="390"/>
      <c r="X1113" s="390"/>
      <c r="Y1113" s="390"/>
    </row>
    <row r="1114" spans="1:25" ht="15" customHeight="1">
      <c r="A1114" s="390"/>
      <c r="B1114" s="390"/>
      <c r="C1114" s="390"/>
      <c r="D1114" s="390"/>
      <c r="E1114" s="390"/>
      <c r="F1114" s="390"/>
      <c r="G1114" s="390"/>
      <c r="H1114" s="390"/>
      <c r="I1114" s="390"/>
      <c r="J1114" s="390"/>
      <c r="K1114" s="390"/>
      <c r="L1114" s="390"/>
      <c r="M1114" s="390"/>
      <c r="N1114" s="390"/>
      <c r="O1114" s="390"/>
      <c r="P1114" s="390"/>
      <c r="Q1114" s="390"/>
      <c r="R1114" s="390"/>
      <c r="S1114" s="390"/>
      <c r="T1114" s="390"/>
      <c r="U1114" s="390"/>
      <c r="V1114" s="390"/>
      <c r="W1114" s="390"/>
      <c r="X1114" s="390"/>
      <c r="Y1114" s="390"/>
    </row>
    <row r="1115" spans="1:25" ht="15" customHeight="1">
      <c r="A1115" s="390"/>
      <c r="B1115" s="390"/>
      <c r="C1115" s="390"/>
      <c r="D1115" s="390"/>
      <c r="E1115" s="390"/>
      <c r="F1115" s="390"/>
      <c r="G1115" s="390"/>
      <c r="H1115" s="390"/>
      <c r="I1115" s="390"/>
      <c r="J1115" s="390"/>
      <c r="K1115" s="390"/>
      <c r="L1115" s="390"/>
      <c r="M1115" s="390"/>
      <c r="N1115" s="390"/>
      <c r="O1115" s="390"/>
      <c r="P1115" s="390"/>
      <c r="Q1115" s="390"/>
      <c r="R1115" s="390"/>
      <c r="S1115" s="390"/>
      <c r="T1115" s="390"/>
      <c r="U1115" s="390"/>
      <c r="V1115" s="390"/>
      <c r="W1115" s="390"/>
      <c r="X1115" s="390"/>
      <c r="Y1115" s="390"/>
    </row>
    <row r="1116" spans="1:25" ht="15" customHeight="1">
      <c r="A1116" s="390"/>
      <c r="B1116" s="390"/>
      <c r="C1116" s="390"/>
      <c r="D1116" s="390"/>
      <c r="E1116" s="390"/>
      <c r="F1116" s="390"/>
      <c r="G1116" s="390"/>
      <c r="H1116" s="390"/>
      <c r="I1116" s="390"/>
      <c r="J1116" s="390"/>
      <c r="K1116" s="390"/>
      <c r="L1116" s="390"/>
      <c r="M1116" s="390"/>
      <c r="N1116" s="390"/>
      <c r="O1116" s="390"/>
      <c r="P1116" s="390"/>
      <c r="Q1116" s="390"/>
      <c r="R1116" s="390"/>
      <c r="S1116" s="390"/>
      <c r="T1116" s="390"/>
      <c r="U1116" s="390"/>
      <c r="V1116" s="390"/>
      <c r="W1116" s="390"/>
      <c r="X1116" s="390"/>
      <c r="Y1116" s="390"/>
    </row>
    <row r="1117" spans="1:25" ht="15" customHeight="1">
      <c r="A1117" s="390"/>
      <c r="B1117" s="390"/>
      <c r="C1117" s="390"/>
      <c r="D1117" s="390"/>
      <c r="E1117" s="390"/>
      <c r="F1117" s="390"/>
      <c r="G1117" s="390"/>
      <c r="H1117" s="390"/>
      <c r="I1117" s="390"/>
      <c r="J1117" s="390"/>
      <c r="K1117" s="390"/>
      <c r="L1117" s="390"/>
      <c r="M1117" s="390"/>
      <c r="N1117" s="390"/>
      <c r="O1117" s="390"/>
      <c r="P1117" s="390"/>
      <c r="Q1117" s="390"/>
      <c r="R1117" s="390"/>
      <c r="S1117" s="390"/>
      <c r="T1117" s="390"/>
      <c r="U1117" s="390"/>
      <c r="V1117" s="390"/>
      <c r="W1117" s="390"/>
      <c r="X1117" s="390"/>
      <c r="Y1117" s="390"/>
    </row>
    <row r="1118" spans="1:25" ht="15" customHeight="1">
      <c r="A1118" s="390"/>
      <c r="B1118" s="390"/>
      <c r="C1118" s="390"/>
      <c r="D1118" s="390"/>
      <c r="E1118" s="390"/>
      <c r="F1118" s="390"/>
      <c r="G1118" s="390"/>
      <c r="H1118" s="390"/>
      <c r="I1118" s="390"/>
      <c r="J1118" s="390"/>
      <c r="K1118" s="390"/>
      <c r="L1118" s="390"/>
      <c r="M1118" s="390"/>
      <c r="N1118" s="390"/>
      <c r="O1118" s="390"/>
      <c r="P1118" s="390"/>
      <c r="Q1118" s="390"/>
      <c r="R1118" s="390"/>
      <c r="S1118" s="390"/>
      <c r="T1118" s="390"/>
      <c r="U1118" s="390"/>
      <c r="V1118" s="390"/>
      <c r="W1118" s="390"/>
      <c r="X1118" s="390"/>
      <c r="Y1118" s="390"/>
    </row>
    <row r="1119" spans="1:25" ht="15" customHeight="1">
      <c r="A1119" s="390"/>
      <c r="B1119" s="390"/>
      <c r="C1119" s="390"/>
      <c r="D1119" s="390"/>
      <c r="E1119" s="390"/>
      <c r="F1119" s="390"/>
      <c r="G1119" s="390"/>
      <c r="H1119" s="390"/>
      <c r="I1119" s="390"/>
      <c r="J1119" s="390"/>
      <c r="K1119" s="390"/>
      <c r="L1119" s="390"/>
      <c r="M1119" s="390"/>
      <c r="N1119" s="390"/>
      <c r="O1119" s="390"/>
      <c r="P1119" s="390"/>
      <c r="Q1119" s="390"/>
      <c r="R1119" s="390"/>
      <c r="S1119" s="390"/>
      <c r="T1119" s="390"/>
      <c r="U1119" s="390"/>
      <c r="V1119" s="390"/>
      <c r="W1119" s="390"/>
      <c r="X1119" s="390"/>
      <c r="Y1119" s="390"/>
    </row>
    <row r="1120" spans="1:25" ht="15" customHeight="1">
      <c r="A1120" s="390"/>
      <c r="B1120" s="390"/>
      <c r="C1120" s="390"/>
      <c r="D1120" s="390"/>
      <c r="E1120" s="390"/>
      <c r="F1120" s="390"/>
      <c r="G1120" s="390"/>
      <c r="H1120" s="390"/>
      <c r="I1120" s="390"/>
      <c r="J1120" s="390"/>
      <c r="K1120" s="390"/>
      <c r="L1120" s="390"/>
      <c r="M1120" s="390"/>
      <c r="N1120" s="390"/>
      <c r="O1120" s="390"/>
      <c r="P1120" s="390"/>
      <c r="Q1120" s="390"/>
      <c r="R1120" s="390"/>
      <c r="S1120" s="390"/>
      <c r="T1120" s="390"/>
      <c r="U1120" s="390"/>
      <c r="V1120" s="390"/>
      <c r="W1120" s="390"/>
      <c r="X1120" s="390"/>
      <c r="Y1120" s="390"/>
    </row>
    <row r="1121" spans="1:25" ht="15" customHeight="1">
      <c r="A1121" s="390"/>
      <c r="B1121" s="390"/>
      <c r="C1121" s="390"/>
      <c r="D1121" s="390"/>
      <c r="E1121" s="390"/>
      <c r="F1121" s="390"/>
      <c r="G1121" s="390"/>
      <c r="H1121" s="390"/>
      <c r="I1121" s="390"/>
      <c r="J1121" s="390"/>
      <c r="K1121" s="390"/>
      <c r="L1121" s="390"/>
      <c r="M1121" s="390"/>
      <c r="N1121" s="390"/>
      <c r="O1121" s="390"/>
      <c r="P1121" s="390"/>
      <c r="Q1121" s="390"/>
      <c r="R1121" s="390"/>
      <c r="S1121" s="390"/>
      <c r="T1121" s="390"/>
      <c r="U1121" s="390"/>
      <c r="V1121" s="390"/>
      <c r="W1121" s="390"/>
      <c r="X1121" s="390"/>
      <c r="Y1121" s="390"/>
    </row>
    <row r="1122" spans="1:25" ht="15" customHeight="1">
      <c r="A1122" s="390"/>
      <c r="B1122" s="390"/>
      <c r="C1122" s="390"/>
      <c r="D1122" s="390"/>
      <c r="E1122" s="390"/>
      <c r="F1122" s="390"/>
      <c r="G1122" s="390"/>
      <c r="H1122" s="390"/>
      <c r="I1122" s="390"/>
      <c r="J1122" s="390"/>
      <c r="K1122" s="390"/>
      <c r="L1122" s="390"/>
      <c r="M1122" s="390"/>
      <c r="N1122" s="390"/>
      <c r="O1122" s="390"/>
      <c r="P1122" s="390"/>
      <c r="Q1122" s="390"/>
      <c r="R1122" s="390"/>
      <c r="S1122" s="390"/>
      <c r="T1122" s="390"/>
      <c r="U1122" s="390"/>
      <c r="V1122" s="390"/>
      <c r="W1122" s="390"/>
      <c r="X1122" s="390"/>
      <c r="Y1122" s="390"/>
    </row>
    <row r="1123" spans="1:25" ht="15" customHeight="1">
      <c r="A1123" s="390"/>
      <c r="B1123" s="390"/>
      <c r="C1123" s="390"/>
      <c r="D1123" s="390"/>
      <c r="E1123" s="390"/>
      <c r="F1123" s="390"/>
      <c r="G1123" s="390"/>
      <c r="H1123" s="390"/>
      <c r="I1123" s="390"/>
      <c r="J1123" s="390"/>
      <c r="K1123" s="390"/>
      <c r="L1123" s="390"/>
      <c r="M1123" s="390"/>
      <c r="N1123" s="390"/>
      <c r="O1123" s="390"/>
      <c r="P1123" s="390"/>
      <c r="Q1123" s="390"/>
      <c r="R1123" s="390"/>
      <c r="S1123" s="390"/>
      <c r="T1123" s="390"/>
      <c r="U1123" s="390"/>
      <c r="V1123" s="390"/>
      <c r="W1123" s="390"/>
      <c r="X1123" s="390"/>
      <c r="Y1123" s="390"/>
    </row>
    <row r="1124" spans="1:25" ht="15" customHeight="1">
      <c r="A1124" s="390"/>
      <c r="B1124" s="390"/>
      <c r="C1124" s="390"/>
      <c r="D1124" s="390"/>
      <c r="E1124" s="390"/>
      <c r="F1124" s="390"/>
      <c r="G1124" s="390"/>
      <c r="H1124" s="390"/>
      <c r="I1124" s="390"/>
      <c r="J1124" s="390"/>
      <c r="K1124" s="390"/>
      <c r="L1124" s="390"/>
      <c r="M1124" s="390"/>
      <c r="N1124" s="390"/>
      <c r="O1124" s="390"/>
      <c r="P1124" s="390"/>
      <c r="Q1124" s="390"/>
      <c r="R1124" s="390"/>
      <c r="S1124" s="390"/>
      <c r="T1124" s="390"/>
      <c r="U1124" s="390"/>
      <c r="V1124" s="390"/>
      <c r="W1124" s="390"/>
      <c r="X1124" s="390"/>
      <c r="Y1124" s="390"/>
    </row>
    <row r="1125" spans="1:25" ht="15" customHeight="1">
      <c r="A1125" s="390"/>
      <c r="B1125" s="390"/>
      <c r="C1125" s="390"/>
      <c r="D1125" s="390"/>
      <c r="E1125" s="390"/>
      <c r="F1125" s="390"/>
      <c r="G1125" s="390"/>
      <c r="H1125" s="390"/>
      <c r="I1125" s="390"/>
      <c r="J1125" s="390"/>
      <c r="K1125" s="390"/>
      <c r="L1125" s="390"/>
      <c r="M1125" s="390"/>
      <c r="N1125" s="390"/>
      <c r="O1125" s="390"/>
      <c r="P1125" s="390"/>
      <c r="Q1125" s="390"/>
      <c r="R1125" s="390"/>
      <c r="S1125" s="390"/>
      <c r="T1125" s="390"/>
      <c r="U1125" s="390"/>
      <c r="V1125" s="390"/>
      <c r="W1125" s="390"/>
      <c r="X1125" s="390"/>
      <c r="Y1125" s="390"/>
    </row>
    <row r="1126" spans="1:25" ht="15" customHeight="1">
      <c r="A1126" s="390"/>
      <c r="B1126" s="390"/>
      <c r="C1126" s="390"/>
      <c r="D1126" s="390"/>
      <c r="E1126" s="390"/>
      <c r="F1126" s="390"/>
      <c r="G1126" s="390"/>
      <c r="H1126" s="390"/>
      <c r="I1126" s="390"/>
      <c r="J1126" s="390"/>
      <c r="K1126" s="390"/>
      <c r="L1126" s="390"/>
      <c r="M1126" s="390"/>
      <c r="N1126" s="390"/>
      <c r="O1126" s="390"/>
      <c r="P1126" s="390"/>
      <c r="Q1126" s="390"/>
      <c r="R1126" s="390"/>
      <c r="S1126" s="390"/>
      <c r="T1126" s="390"/>
      <c r="U1126" s="390"/>
      <c r="V1126" s="390"/>
      <c r="W1126" s="390"/>
      <c r="X1126" s="390"/>
      <c r="Y1126" s="390"/>
    </row>
    <row r="1127" spans="1:25" ht="15" customHeight="1">
      <c r="A1127" s="390"/>
      <c r="B1127" s="390"/>
      <c r="C1127" s="390"/>
      <c r="D1127" s="390"/>
      <c r="E1127" s="390"/>
      <c r="F1127" s="390"/>
      <c r="G1127" s="390"/>
      <c r="H1127" s="390"/>
      <c r="I1127" s="390"/>
      <c r="J1127" s="390"/>
      <c r="K1127" s="390"/>
      <c r="L1127" s="390"/>
      <c r="M1127" s="390"/>
      <c r="N1127" s="390"/>
      <c r="O1127" s="390"/>
      <c r="P1127" s="390"/>
      <c r="Q1127" s="390"/>
      <c r="R1127" s="390"/>
      <c r="S1127" s="390"/>
      <c r="T1127" s="390"/>
      <c r="U1127" s="390"/>
      <c r="V1127" s="390"/>
      <c r="W1127" s="390"/>
      <c r="X1127" s="390"/>
      <c r="Y1127" s="390"/>
    </row>
    <row r="1128" spans="1:25" ht="15" customHeight="1">
      <c r="A1128" s="390"/>
      <c r="B1128" s="390"/>
      <c r="C1128" s="390"/>
      <c r="D1128" s="390"/>
      <c r="E1128" s="390"/>
      <c r="F1128" s="390"/>
      <c r="G1128" s="390"/>
      <c r="H1128" s="390"/>
      <c r="I1128" s="390"/>
      <c r="J1128" s="390"/>
      <c r="K1128" s="390"/>
      <c r="L1128" s="390"/>
      <c r="M1128" s="390"/>
      <c r="N1128" s="390"/>
      <c r="O1128" s="390"/>
      <c r="P1128" s="390"/>
      <c r="Q1128" s="390"/>
      <c r="R1128" s="390"/>
      <c r="S1128" s="390"/>
      <c r="T1128" s="390"/>
      <c r="U1128" s="390"/>
      <c r="V1128" s="390"/>
      <c r="W1128" s="390"/>
      <c r="X1128" s="390"/>
      <c r="Y1128" s="390"/>
    </row>
    <row r="1129" spans="1:25" ht="15" customHeight="1">
      <c r="A1129" s="390"/>
      <c r="B1129" s="390"/>
      <c r="C1129" s="390"/>
      <c r="D1129" s="390"/>
      <c r="E1129" s="390"/>
      <c r="F1129" s="390"/>
      <c r="G1129" s="390"/>
      <c r="H1129" s="390"/>
      <c r="I1129" s="390"/>
      <c r="J1129" s="390"/>
      <c r="K1129" s="390"/>
      <c r="L1129" s="390"/>
      <c r="M1129" s="390"/>
      <c r="N1129" s="390"/>
      <c r="O1129" s="390"/>
      <c r="P1129" s="390"/>
      <c r="Q1129" s="390"/>
      <c r="R1129" s="390"/>
      <c r="S1129" s="390"/>
      <c r="T1129" s="390"/>
      <c r="U1129" s="390"/>
      <c r="V1129" s="390"/>
      <c r="W1129" s="390"/>
      <c r="X1129" s="390"/>
      <c r="Y1129" s="390"/>
    </row>
    <row r="1130" spans="1:25" ht="15" customHeight="1">
      <c r="A1130" s="390"/>
      <c r="B1130" s="390"/>
      <c r="C1130" s="390"/>
      <c r="D1130" s="390"/>
      <c r="E1130" s="390"/>
      <c r="F1130" s="390"/>
      <c r="G1130" s="390"/>
      <c r="H1130" s="390"/>
      <c r="I1130" s="390"/>
      <c r="J1130" s="390"/>
      <c r="K1130" s="390"/>
      <c r="L1130" s="390"/>
      <c r="M1130" s="390"/>
      <c r="N1130" s="390"/>
      <c r="O1130" s="390"/>
      <c r="P1130" s="390"/>
      <c r="Q1130" s="390"/>
      <c r="R1130" s="390"/>
      <c r="S1130" s="390"/>
      <c r="T1130" s="390"/>
      <c r="U1130" s="390"/>
      <c r="V1130" s="390"/>
      <c r="W1130" s="390"/>
      <c r="X1130" s="390"/>
      <c r="Y1130" s="390"/>
    </row>
    <row r="1131" spans="1:25" ht="15" customHeight="1">
      <c r="A1131" s="390"/>
      <c r="B1131" s="390"/>
      <c r="C1131" s="390"/>
      <c r="D1131" s="390"/>
      <c r="E1131" s="390"/>
      <c r="F1131" s="390"/>
      <c r="G1131" s="390"/>
      <c r="H1131" s="390"/>
      <c r="I1131" s="390"/>
      <c r="J1131" s="390"/>
      <c r="K1131" s="390"/>
      <c r="L1131" s="390"/>
      <c r="M1131" s="390"/>
      <c r="N1131" s="390"/>
      <c r="O1131" s="390"/>
      <c r="P1131" s="390"/>
      <c r="Q1131" s="390"/>
      <c r="R1131" s="390"/>
      <c r="S1131" s="390"/>
      <c r="T1131" s="390"/>
      <c r="U1131" s="390"/>
      <c r="V1131" s="390"/>
      <c r="W1131" s="390"/>
      <c r="X1131" s="390"/>
      <c r="Y1131" s="390"/>
    </row>
    <row r="1132" spans="1:25" ht="15" customHeight="1">
      <c r="A1132" s="390"/>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c r="W1132" s="390"/>
      <c r="X1132" s="390"/>
      <c r="Y1132" s="390"/>
    </row>
    <row r="1133" spans="1:25" ht="15" customHeight="1">
      <c r="A1133" s="390"/>
      <c r="B1133" s="390"/>
      <c r="C1133" s="390"/>
      <c r="D1133" s="390"/>
      <c r="E1133" s="390"/>
      <c r="F1133" s="390"/>
      <c r="G1133" s="390"/>
      <c r="H1133" s="390"/>
      <c r="I1133" s="390"/>
      <c r="J1133" s="390"/>
      <c r="K1133" s="390"/>
      <c r="L1133" s="390"/>
      <c r="M1133" s="390"/>
      <c r="N1133" s="390"/>
      <c r="O1133" s="390"/>
      <c r="P1133" s="390"/>
      <c r="Q1133" s="390"/>
      <c r="R1133" s="390"/>
      <c r="S1133" s="390"/>
      <c r="T1133" s="390"/>
      <c r="U1133" s="390"/>
      <c r="V1133" s="390"/>
      <c r="W1133" s="390"/>
      <c r="X1133" s="390"/>
      <c r="Y1133" s="390"/>
    </row>
    <row r="1134" spans="1:25" ht="15" customHeight="1">
      <c r="A1134" s="390"/>
      <c r="B1134" s="390"/>
      <c r="C1134" s="390"/>
      <c r="D1134" s="390"/>
      <c r="E1134" s="390"/>
      <c r="F1134" s="390"/>
      <c r="G1134" s="390"/>
      <c r="H1134" s="390"/>
      <c r="I1134" s="390"/>
      <c r="J1134" s="390"/>
      <c r="K1134" s="390"/>
      <c r="L1134" s="390"/>
      <c r="M1134" s="390"/>
      <c r="N1134" s="390"/>
      <c r="O1134" s="390"/>
      <c r="P1134" s="390"/>
      <c r="Q1134" s="390"/>
      <c r="R1134" s="390"/>
      <c r="S1134" s="390"/>
      <c r="T1134" s="390"/>
      <c r="U1134" s="390"/>
      <c r="V1134" s="390"/>
      <c r="W1134" s="390"/>
      <c r="X1134" s="390"/>
      <c r="Y1134" s="390"/>
    </row>
    <row r="1135" spans="1:25" ht="15" customHeight="1">
      <c r="A1135" s="390"/>
      <c r="B1135" s="390"/>
      <c r="C1135" s="390"/>
      <c r="D1135" s="390"/>
      <c r="E1135" s="390"/>
      <c r="F1135" s="390"/>
      <c r="G1135" s="390"/>
      <c r="H1135" s="390"/>
      <c r="I1135" s="390"/>
      <c r="J1135" s="390"/>
      <c r="K1135" s="390"/>
      <c r="L1135" s="390"/>
      <c r="M1135" s="390"/>
      <c r="N1135" s="390"/>
      <c r="O1135" s="390"/>
      <c r="P1135" s="390"/>
      <c r="Q1135" s="390"/>
      <c r="R1135" s="390"/>
      <c r="S1135" s="390"/>
      <c r="T1135" s="390"/>
      <c r="U1135" s="390"/>
      <c r="V1135" s="390"/>
      <c r="W1135" s="390"/>
      <c r="X1135" s="390"/>
      <c r="Y1135" s="390"/>
    </row>
    <row r="1136" spans="1:25" ht="15" customHeight="1">
      <c r="A1136" s="390"/>
      <c r="B1136" s="390"/>
      <c r="C1136" s="390"/>
      <c r="D1136" s="390"/>
      <c r="E1136" s="390"/>
      <c r="F1136" s="390"/>
      <c r="G1136" s="390"/>
      <c r="H1136" s="390"/>
      <c r="I1136" s="390"/>
      <c r="J1136" s="390"/>
      <c r="K1136" s="390"/>
      <c r="L1136" s="390"/>
      <c r="M1136" s="390"/>
      <c r="N1136" s="390"/>
      <c r="O1136" s="390"/>
      <c r="P1136" s="390"/>
      <c r="Q1136" s="390"/>
      <c r="R1136" s="390"/>
      <c r="S1136" s="390"/>
      <c r="T1136" s="390"/>
      <c r="U1136" s="390"/>
      <c r="V1136" s="390"/>
      <c r="W1136" s="390"/>
      <c r="X1136" s="390"/>
      <c r="Y1136" s="390"/>
    </row>
    <row r="1137" spans="1:25" ht="15" customHeight="1">
      <c r="A1137" s="390"/>
      <c r="B1137" s="390"/>
      <c r="C1137" s="390"/>
      <c r="D1137" s="390"/>
      <c r="E1137" s="390"/>
      <c r="F1137" s="390"/>
      <c r="G1137" s="390"/>
      <c r="H1137" s="390"/>
      <c r="I1137" s="390"/>
      <c r="J1137" s="390"/>
      <c r="K1137" s="390"/>
      <c r="L1137" s="390"/>
      <c r="M1137" s="390"/>
      <c r="N1137" s="390"/>
      <c r="O1137" s="390"/>
      <c r="P1137" s="390"/>
      <c r="Q1137" s="390"/>
      <c r="R1137" s="390"/>
      <c r="S1137" s="390"/>
      <c r="T1137" s="390"/>
      <c r="U1137" s="390"/>
      <c r="V1137" s="390"/>
      <c r="W1137" s="390"/>
      <c r="X1137" s="390"/>
      <c r="Y1137" s="390"/>
    </row>
  </sheetData>
  <sheetProtection algorithmName="SHA-512" hashValue="xrTquj7Pd2N/QxC5JSslRdcQobhfLa4j0eTDDo9SUFGmE8xG+4k3pA2GzheyLvSrcABRUWAxvwtQL3oFRDOfbQ==" saltValue="rfrHcj+YJQAK03ymnrU9yw==" spinCount="100000" sheet="1" objects="1" scenarios="1" sort="0" autoFilter="0" pivotTables="0"/>
  <mergeCells count="13">
    <mergeCell ref="B29:D29"/>
    <mergeCell ref="B13:D13"/>
    <mergeCell ref="B14:D14"/>
    <mergeCell ref="B15:D15"/>
    <mergeCell ref="B11:D11"/>
    <mergeCell ref="B12:D12"/>
    <mergeCell ref="B21:D21"/>
    <mergeCell ref="B22:D22"/>
    <mergeCell ref="B23:D23"/>
    <mergeCell ref="B16:D16"/>
    <mergeCell ref="B17:D17"/>
    <mergeCell ref="B24:D24"/>
    <mergeCell ref="B28:D28"/>
  </mergeCells>
  <hyperlinks>
    <hyperlink ref="B4" location="'Cover Page &amp; Directory'!A1" display="Directory" xr:uid="{75486AA1-0D4B-4113-A311-F4FFE045348D}"/>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a66fd1-9da6-45b4-b0d2-158d2870fa69" xsi:nil="true"/>
    <lcf76f155ced4ddcb4097134ff3c332f xmlns="9b3e2333-9b03-47ee-b9e1-04bd83a9fbf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61A5AD58262D4AA97B1B80D8C31EB4" ma:contentTypeVersion="19" ma:contentTypeDescription="Create a new document." ma:contentTypeScope="" ma:versionID="bf78498226faa3267e339fb3e5ab028f">
  <xsd:schema xmlns:xsd="http://www.w3.org/2001/XMLSchema" xmlns:xs="http://www.w3.org/2001/XMLSchema" xmlns:p="http://schemas.microsoft.com/office/2006/metadata/properties" xmlns:ns2="9b3e2333-9b03-47ee-b9e1-04bd83a9fbfd" xmlns:ns3="26a66fd1-9da6-45b4-b0d2-158d2870fa69" targetNamespace="http://schemas.microsoft.com/office/2006/metadata/properties" ma:root="true" ma:fieldsID="2a8b58f0abe0e25d7f5ec466dff38778" ns2:_="" ns3:_="">
    <xsd:import namespace="9b3e2333-9b03-47ee-b9e1-04bd83a9fbfd"/>
    <xsd:import namespace="26a66fd1-9da6-45b4-b0d2-158d2870fa6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e2333-9b03-47ee-b9e1-04bd83a9fb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38ec667-ba74-4050-8d54-00706a6c2e7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a66fd1-9da6-45b4-b0d2-158d2870fa6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9ad1dc0-395d-4d25-b9a5-cfa9feb2f818}" ma:internalName="TaxCatchAll" ma:showField="CatchAllData" ma:web="26a66fd1-9da6-45b4-b0d2-158d2870fa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4B9C40-3EFA-49AB-9626-084DA9190CBD}">
  <ds:schemaRefs>
    <ds:schemaRef ds:uri="http://schemas.microsoft.com/office/2006/metadata/properties"/>
    <ds:schemaRef ds:uri="http://schemas.microsoft.com/office/infopath/2007/PartnerControls"/>
    <ds:schemaRef ds:uri="26a66fd1-9da6-45b4-b0d2-158d2870fa69"/>
    <ds:schemaRef ds:uri="9b3e2333-9b03-47ee-b9e1-04bd83a9fbfd"/>
  </ds:schemaRefs>
</ds:datastoreItem>
</file>

<file path=customXml/itemProps2.xml><?xml version="1.0" encoding="utf-8"?>
<ds:datastoreItem xmlns:ds="http://schemas.openxmlformats.org/officeDocument/2006/customXml" ds:itemID="{A01EDDF3-99B4-439C-9AA1-64660814CD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3e2333-9b03-47ee-b9e1-04bd83a9fbfd"/>
    <ds:schemaRef ds:uri="26a66fd1-9da6-45b4-b0d2-158d2870fa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D11723-0537-4FD3-B440-9A74081128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12</vt:i4>
      </vt:variant>
    </vt:vector>
  </HeadingPairs>
  <TitlesOfParts>
    <vt:vector size="12" baseType="lpstr">
      <vt:lpstr>Cover Page &amp; Directory</vt:lpstr>
      <vt:lpstr>1 GRI and SASB Index</vt:lpstr>
      <vt:lpstr>2 Company Governance</vt:lpstr>
      <vt:lpstr>3 Climate Change</vt:lpstr>
      <vt:lpstr>4 Diversity, Equity &amp; Inclusion</vt:lpstr>
      <vt:lpstr>5 Economic Impact</vt:lpstr>
      <vt:lpstr>6 Environmental Impact</vt:lpstr>
      <vt:lpstr>7 Health &amp; Safety</vt:lpstr>
      <vt:lpstr>8 Human Rights</vt:lpstr>
      <vt:lpstr>9 Leadership and Culture</vt:lpstr>
      <vt:lpstr>10 Social Impact</vt:lpstr>
      <vt:lpstr>11 Talent Management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aviatar inbar</dc:creator>
  <cp:keywords/>
  <dc:description/>
  <cp:lastModifiedBy>Gila neuroactive.rehab</cp:lastModifiedBy>
  <cp:revision/>
  <dcterms:created xsi:type="dcterms:W3CDTF">2021-03-15T15:26:40Z</dcterms:created>
  <dcterms:modified xsi:type="dcterms:W3CDTF">2025-09-11T20:48:42Z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0x0101000F61A5AD58262D4AA97B1B80D8C31EB4</vt:lpwstr>
  </property>
  <property fmtid="{D5CDD505-2E9C-101B-9397-08002B2CF9AE}" pid="3" name="MediaServiceImageTags">
    <vt:lpwstr/>
  </property>
</Properties>
</file>